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20" windowHeight="15240" activeTab="0"/>
  </bookViews>
  <sheets>
    <sheet name="01场地方案一" sheetId="1" r:id="rId1"/>
    <sheet name="01场地方案二" sheetId="2" state="hidden" r:id="rId2"/>
    <sheet name="02场地方案一 " sheetId="3" state="hidden" r:id="rId3"/>
  </sheets>
  <definedNames>
    <definedName name="_xlnm.Print_Area" localSheetId="1">'01场地方案二'!$A$1:$G$57</definedName>
    <definedName name="_xlnm.Print_Area" localSheetId="0">'01场地方案一'!$A$1:$G$70</definedName>
    <definedName name="_xlnm.Print_Area" localSheetId="2">'02场地方案一 '!$A$1:$G$57</definedName>
  </definedNames>
  <calcPr fullCalcOnLoad="1"/>
</workbook>
</file>

<file path=xl/sharedStrings.xml><?xml version="1.0" encoding="utf-8"?>
<sst xmlns="http://schemas.openxmlformats.org/spreadsheetml/2006/main" count="427" uniqueCount="134">
  <si>
    <t>南方医院增城院区同乐会活动预算清单</t>
  </si>
  <si>
    <t>执行地点：南方医院增城院区二楼平台</t>
  </si>
  <si>
    <t>晚会时间：2023年1月</t>
  </si>
  <si>
    <t>设备入场：待定</t>
  </si>
  <si>
    <t>彩排、联排时间：待定</t>
  </si>
  <si>
    <t>项目</t>
  </si>
  <si>
    <t>内容</t>
  </si>
  <si>
    <t>单价</t>
  </si>
  <si>
    <t>报价数量</t>
  </si>
  <si>
    <t>报价单位</t>
  </si>
  <si>
    <t>总价</t>
  </si>
  <si>
    <t>备注</t>
  </si>
  <si>
    <t>Item</t>
  </si>
  <si>
    <t>Content</t>
  </si>
  <si>
    <t>Unit</t>
  </si>
  <si>
    <t>Item Qty</t>
  </si>
  <si>
    <t xml:space="preserve">Item unit </t>
  </si>
  <si>
    <t>Amount</t>
  </si>
  <si>
    <t>Description</t>
  </si>
  <si>
    <t>合影区域</t>
  </si>
  <si>
    <t>主题创意造型</t>
  </si>
  <si>
    <t>项</t>
  </si>
  <si>
    <t>合影墙</t>
  </si>
  <si>
    <t>合影面光</t>
  </si>
  <si>
    <t>小计/Sub Total</t>
  </si>
  <si>
    <t>舞美制作</t>
  </si>
  <si>
    <t>舞台结构</t>
  </si>
  <si>
    <t>舞台</t>
  </si>
  <si>
    <t>方</t>
  </si>
  <si>
    <t>舞台台阶</t>
  </si>
  <si>
    <t>LED屏（主屏+侧屏）</t>
  </si>
  <si>
    <t>舞台特效</t>
  </si>
  <si>
    <t>烟雾、冷烟花、干冰、</t>
  </si>
  <si>
    <t>舞台立面包装</t>
  </si>
  <si>
    <t>硬件设备</t>
  </si>
  <si>
    <t>灯光系统</t>
  </si>
  <si>
    <t>电脑调光台</t>
  </si>
  <si>
    <t>台</t>
  </si>
  <si>
    <t>总灯光控制台</t>
  </si>
  <si>
    <t>LED染色灯</t>
  </si>
  <si>
    <t>顶光</t>
  </si>
  <si>
    <t>电脑图案灯</t>
  </si>
  <si>
    <t>图案效果</t>
  </si>
  <si>
    <t>光束灯</t>
  </si>
  <si>
    <t>定点光</t>
  </si>
  <si>
    <t>Par 灯</t>
  </si>
  <si>
    <t>支</t>
  </si>
  <si>
    <t>面光</t>
  </si>
  <si>
    <t xml:space="preserve">追光灯 </t>
  </si>
  <si>
    <t>2500W，舞台两侧</t>
  </si>
  <si>
    <t>电箱</t>
  </si>
  <si>
    <t>中央交流电控制系统</t>
  </si>
  <si>
    <t>TURSS架</t>
  </si>
  <si>
    <t>米</t>
  </si>
  <si>
    <t>舞台灯光架</t>
  </si>
  <si>
    <t>对流灯架</t>
  </si>
  <si>
    <t>组</t>
  </si>
  <si>
    <t>配套线缆</t>
  </si>
  <si>
    <t>灯光设备线材</t>
  </si>
  <si>
    <t>技术员</t>
  </si>
  <si>
    <t>音响系统</t>
  </si>
  <si>
    <t>线阵音箱</t>
  </si>
  <si>
    <t>套</t>
  </si>
  <si>
    <t>数字周边控台</t>
  </si>
  <si>
    <t>无线话筒</t>
  </si>
  <si>
    <t>头戴话筒</t>
  </si>
  <si>
    <t>只</t>
  </si>
  <si>
    <t>视频制作</t>
  </si>
  <si>
    <t>晚会包装设计</t>
  </si>
  <si>
    <t>主KV、延展设计</t>
  </si>
  <si>
    <t>晚会节目视频制作</t>
  </si>
  <si>
    <t>航拍</t>
  </si>
  <si>
    <t>含10米摇臂设备和摄像机</t>
  </si>
  <si>
    <t>流动机位</t>
  </si>
  <si>
    <t>固定机位摄像+直播</t>
  </si>
  <si>
    <t>照片直播</t>
  </si>
  <si>
    <t>配套线材</t>
  </si>
  <si>
    <t xml:space="preserve"> </t>
  </si>
  <si>
    <t>后期制作</t>
  </si>
  <si>
    <t>节目背景视频</t>
  </si>
  <si>
    <t>个</t>
  </si>
  <si>
    <t>为每个节目制作背景视频</t>
  </si>
  <si>
    <t>节目制作及执行人员</t>
  </si>
  <si>
    <t>晚会执行</t>
  </si>
  <si>
    <t>对讲机</t>
  </si>
  <si>
    <t>赠送项目</t>
  </si>
  <si>
    <t>晚会导演</t>
  </si>
  <si>
    <t>晚会节目审查、指导、节目整体舞美合成</t>
  </si>
  <si>
    <t>执行团队</t>
  </si>
  <si>
    <t>南方医院提供催场等工作人员协助导演工作</t>
  </si>
  <si>
    <t>主持人</t>
  </si>
  <si>
    <t>名</t>
  </si>
  <si>
    <t>主持人从南方医院增城院区教职工中遴选，4名主持人服装、化妆、主持词撰写及培训</t>
  </si>
  <si>
    <t>游戏环节</t>
  </si>
  <si>
    <t>设置2个游戏环节及其道具、奖品、观众加油道具等</t>
  </si>
  <si>
    <t>晚会彩排</t>
  </si>
  <si>
    <t>安排晚会彩排、联排</t>
  </si>
  <si>
    <t>审查节目</t>
  </si>
  <si>
    <t>审查节目排练情况并提出指导意见</t>
  </si>
  <si>
    <t>工作餐费</t>
  </si>
  <si>
    <t>其他</t>
  </si>
  <si>
    <t>其它</t>
  </si>
  <si>
    <t>观众座椅（折叠有靠背）</t>
  </si>
  <si>
    <t>张</t>
  </si>
  <si>
    <t>分区铁马、礼宾拦</t>
  </si>
  <si>
    <t>分区贴纸、功能贴纸</t>
  </si>
  <si>
    <t>更衣帐篷</t>
  </si>
  <si>
    <t>工作证</t>
  </si>
  <si>
    <t>物料运输费</t>
  </si>
  <si>
    <t>安装拆卸费</t>
  </si>
  <si>
    <t>预算合计/In Total</t>
  </si>
  <si>
    <t xml:space="preserve">备注： 报价含税及一次安装拆卸          
                                        </t>
  </si>
  <si>
    <t>南方医院增城分院新春联欢会活动预算清单</t>
  </si>
  <si>
    <t>执行地点：南方医院增城分院二楼平台</t>
  </si>
  <si>
    <t>晚会时间：2020年02月</t>
  </si>
  <si>
    <t>物台制作</t>
  </si>
  <si>
    <t>基础台一</t>
  </si>
  <si>
    <t>规格：16m*1.2m;预留1米大屏安装，灰色地毯</t>
  </si>
  <si>
    <t>基础台二</t>
  </si>
  <si>
    <t>规格：16m*7.3m，灰色地毯</t>
  </si>
  <si>
    <t>规格：13m*0.4m;增加舞台层次</t>
  </si>
  <si>
    <t>LED主屏</t>
  </si>
  <si>
    <t>规格：13m*5.5m;高清屏+视频切换台</t>
  </si>
  <si>
    <t>气氛特装</t>
  </si>
  <si>
    <t>主KV延展，灯柱包装</t>
  </si>
  <si>
    <t>烟雾、冷烟花、干冰、气柱</t>
  </si>
  <si>
    <t>摇臂摄像</t>
  </si>
  <si>
    <t>固定机位摄像</t>
  </si>
  <si>
    <t>赠送简单后期制作</t>
  </si>
  <si>
    <t>南方医院安排</t>
  </si>
  <si>
    <t xml:space="preserve">备注： 1、报价含税及一次安装拆卸；              
                                        2、不含项目相关管理部门收取之管理费及活动申报。 </t>
  </si>
  <si>
    <t>规格：10m*1.2m;预留1米大屏安装，灰色地毯</t>
  </si>
  <si>
    <t>规格：10m*7.3m，灰色地毯</t>
  </si>
  <si>
    <t>规格：10m*5m;高清屏+视频切换台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</si>
</sst>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0.0_);[Red]\(0.0\)"/>
    <numFmt numFmtId="181" formatCode="0_);[Red]\(0\)"/>
    <numFmt numFmtId="182" formatCode="#,##0.00_ "/>
  </numFmts>
  <fonts count="52">
    <font>
      <sz val="12"/>
      <name val="宋体"/>
      <family val="0"/>
    </font>
    <font>
      <sz val="11"/>
      <name val="宋体"/>
      <family val="0"/>
    </font>
    <font>
      <sz val="11"/>
      <name val="微软雅黑"/>
      <family val="2"/>
    </font>
    <font>
      <sz val="12"/>
      <name val="微软雅黑"/>
      <family val="2"/>
    </font>
    <font>
      <sz val="12"/>
      <color indexed="10"/>
      <name val="微软雅黑"/>
      <family val="2"/>
    </font>
    <font>
      <b/>
      <sz val="16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b/>
      <sz val="10"/>
      <name val="微软雅黑"/>
      <family val="2"/>
    </font>
    <font>
      <sz val="8"/>
      <name val="微软雅黑"/>
      <family val="2"/>
    </font>
    <font>
      <sz val="10"/>
      <color indexed="10"/>
      <name val="微软雅黑"/>
      <family val="2"/>
    </font>
    <font>
      <sz val="9"/>
      <name val="微软雅黑"/>
      <family val="2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rgb="FFFF0000"/>
      <name val="微软雅黑"/>
      <family val="2"/>
    </font>
    <font>
      <sz val="10"/>
      <color rgb="FFFF0000"/>
      <name val="微软雅黑"/>
      <family val="2"/>
    </font>
    <font>
      <sz val="10"/>
      <color theme="1"/>
      <name val="微软雅黑"/>
      <family val="2"/>
    </font>
  </fonts>
  <fills count="3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/>
    </border>
    <border>
      <left style="thin"/>
      <right/>
      <top style="thin"/>
      <bottom style="thin"/>
    </border>
    <border>
      <left>
        <color indexed="63"/>
      </left>
      <right style="medium"/>
      <top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4" borderId="0" applyNumberFormat="0" applyBorder="0" applyAlignment="0" applyProtection="0"/>
    <xf numFmtId="0" fontId="33" fillId="5" borderId="1" applyNumberFormat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179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4" fillId="14" borderId="1" applyNumberFormat="0" applyAlignment="0" applyProtection="0"/>
    <xf numFmtId="0" fontId="31" fillId="15" borderId="0" applyNumberFormat="0" applyBorder="0" applyAlignment="0" applyProtection="0"/>
    <xf numFmtId="0" fontId="35" fillId="16" borderId="0" applyNumberFormat="0" applyBorder="0" applyAlignment="0" applyProtection="0"/>
    <xf numFmtId="0" fontId="32" fillId="17" borderId="0" applyNumberFormat="0" applyBorder="0" applyAlignment="0" applyProtection="0"/>
    <xf numFmtId="0" fontId="36" fillId="18" borderId="0" applyNumberFormat="0" applyBorder="0" applyAlignment="0" applyProtection="0"/>
    <xf numFmtId="0" fontId="32" fillId="19" borderId="0" applyNumberFormat="0" applyBorder="0" applyAlignment="0" applyProtection="0"/>
    <xf numFmtId="0" fontId="37" fillId="0" borderId="2" applyNumberFormat="0" applyFill="0" applyAlignment="0" applyProtection="0"/>
    <xf numFmtId="0" fontId="38" fillId="20" borderId="0" applyNumberFormat="0" applyBorder="0" applyAlignment="0" applyProtection="0"/>
    <xf numFmtId="0" fontId="39" fillId="21" borderId="3" applyNumberFormat="0" applyAlignment="0" applyProtection="0"/>
    <xf numFmtId="0" fontId="40" fillId="14" borderId="4" applyNumberFormat="0" applyAlignment="0" applyProtection="0"/>
    <xf numFmtId="0" fontId="41" fillId="0" borderId="5" applyNumberFormat="0" applyFill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22" borderId="0" applyNumberFormat="0" applyBorder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2" fillId="23" borderId="0" applyNumberFormat="0" applyBorder="0" applyAlignment="0" applyProtection="0"/>
    <xf numFmtId="17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0" fillId="25" borderId="6" applyNumberFormat="0" applyFont="0" applyAlignment="0" applyProtection="0"/>
    <xf numFmtId="0" fontId="32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2" fillId="29" borderId="0" applyNumberFormat="0" applyBorder="0" applyAlignment="0" applyProtection="0"/>
    <xf numFmtId="0" fontId="43" fillId="0" borderId="8" applyNumberFormat="0" applyFill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2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16" applyFont="1" applyFill="1" applyBorder="1" applyAlignment="1" applyProtection="1">
      <alignment horizontal="center" vertical="center" wrapText="1"/>
      <protection locked="0"/>
    </xf>
    <xf numFmtId="0" fontId="5" fillId="0" borderId="11" xfId="16" applyFont="1" applyFill="1" applyBorder="1" applyAlignment="1" applyProtection="1">
      <alignment horizontal="center" vertical="center" wrapText="1"/>
      <protection locked="0"/>
    </xf>
    <xf numFmtId="0" fontId="6" fillId="0" borderId="12" xfId="16" applyFont="1" applyFill="1" applyBorder="1" applyAlignment="1" applyProtection="1">
      <alignment horizontal="left" vertical="center" wrapText="1"/>
      <protection locked="0"/>
    </xf>
    <xf numFmtId="0" fontId="6" fillId="0" borderId="13" xfId="16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8" fillId="33" borderId="12" xfId="16" applyFont="1" applyFill="1" applyBorder="1" applyAlignment="1" applyProtection="1">
      <alignment horizontal="center" vertical="center" wrapText="1"/>
      <protection locked="0"/>
    </xf>
    <xf numFmtId="0" fontId="8" fillId="33" borderId="14" xfId="16" applyFont="1" applyFill="1" applyBorder="1" applyAlignment="1" applyProtection="1">
      <alignment horizontal="center" vertical="center" wrapText="1"/>
      <protection locked="0"/>
    </xf>
    <xf numFmtId="39" fontId="8" fillId="33" borderId="13" xfId="16" applyNumberFormat="1" applyFont="1" applyFill="1" applyBorder="1" applyAlignment="1" applyProtection="1">
      <alignment horizontal="center" vertical="center" wrapText="1"/>
      <protection locked="0"/>
    </xf>
    <xf numFmtId="180" fontId="8" fillId="33" borderId="13" xfId="16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16" applyFont="1" applyFill="1" applyBorder="1" applyAlignment="1" applyProtection="1">
      <alignment horizontal="center" vertical="center" wrapText="1"/>
      <protection locked="0"/>
    </xf>
    <xf numFmtId="0" fontId="6" fillId="33" borderId="14" xfId="16" applyFont="1" applyFill="1" applyBorder="1" applyAlignment="1" applyProtection="1">
      <alignment horizontal="center" vertical="center" wrapText="1"/>
      <protection locked="0"/>
    </xf>
    <xf numFmtId="39" fontId="6" fillId="33" borderId="13" xfId="16" applyNumberFormat="1" applyFont="1" applyFill="1" applyBorder="1" applyAlignment="1" applyProtection="1">
      <alignment horizontal="center" vertical="center" wrapText="1"/>
      <protection locked="0"/>
    </xf>
    <xf numFmtId="180" fontId="9" fillId="33" borderId="13" xfId="16" applyNumberFormat="1" applyFont="1" applyFill="1" applyBorder="1" applyAlignment="1" applyProtection="1">
      <alignment horizontal="center" vertical="center" wrapText="1"/>
      <protection locked="0"/>
    </xf>
    <xf numFmtId="0" fontId="8" fillId="33" borderId="15" xfId="16" applyFont="1" applyFill="1" applyBorder="1" applyAlignment="1" applyProtection="1">
      <alignment horizontal="center" vertical="center" wrapText="1"/>
      <protection locked="0"/>
    </xf>
    <xf numFmtId="0" fontId="8" fillId="33" borderId="16" xfId="16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6" fillId="0" borderId="14" xfId="16" applyFont="1" applyFill="1" applyBorder="1" applyAlignment="1">
      <alignment vertical="center" wrapText="1"/>
      <protection/>
    </xf>
    <xf numFmtId="39" fontId="6" fillId="0" borderId="13" xfId="0" applyNumberFormat="1" applyFont="1" applyBorder="1" applyAlignment="1">
      <alignment horizontal="right" vertical="center" wrapText="1"/>
    </xf>
    <xf numFmtId="0" fontId="6" fillId="0" borderId="13" xfId="16" applyFont="1" applyFill="1" applyBorder="1" applyAlignment="1">
      <alignment horizontal="center" vertical="center" wrapText="1"/>
      <protection/>
    </xf>
    <xf numFmtId="0" fontId="8" fillId="22" borderId="13" xfId="0" applyFont="1" applyFill="1" applyBorder="1" applyAlignment="1">
      <alignment horizontal="right" vertical="center" wrapText="1"/>
    </xf>
    <xf numFmtId="0" fontId="8" fillId="33" borderId="15" xfId="16" applyFont="1" applyFill="1" applyBorder="1" applyAlignment="1">
      <alignment horizontal="center" vertical="center" wrapText="1"/>
      <protection/>
    </xf>
    <xf numFmtId="0" fontId="8" fillId="33" borderId="16" xfId="16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39" fontId="6" fillId="0" borderId="13" xfId="0" applyNumberFormat="1" applyFont="1" applyBorder="1" applyAlignment="1">
      <alignment horizontal="right" vertical="center"/>
    </xf>
    <xf numFmtId="181" fontId="6" fillId="32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181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39" fontId="6" fillId="0" borderId="13" xfId="0" applyNumberFormat="1" applyFont="1" applyBorder="1" applyAlignment="1" applyProtection="1">
      <alignment horizontal="right" vertical="center" wrapText="1"/>
      <protection locked="0"/>
    </xf>
    <xf numFmtId="181" fontId="6" fillId="0" borderId="13" xfId="0" applyNumberFormat="1" applyFont="1" applyBorder="1" applyAlignment="1" applyProtection="1">
      <alignment horizontal="center" vertical="center" wrapText="1"/>
      <protection locked="0"/>
    </xf>
    <xf numFmtId="0" fontId="8" fillId="22" borderId="13" xfId="0" applyFont="1" applyFill="1" applyBorder="1" applyAlignment="1" applyProtection="1">
      <alignment horizontal="right"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6" fillId="0" borderId="14" xfId="45" applyFont="1" applyBorder="1" applyAlignment="1">
      <alignment horizontal="left" vertical="center" wrapText="1"/>
      <protection/>
    </xf>
    <xf numFmtId="39" fontId="6" fillId="0" borderId="13" xfId="0" applyNumberFormat="1" applyFont="1" applyFill="1" applyBorder="1" applyAlignment="1">
      <alignment horizontal="right" vertical="center" wrapText="1"/>
    </xf>
    <xf numFmtId="181" fontId="6" fillId="0" borderId="13" xfId="17" applyNumberFormat="1" applyFont="1" applyFill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8" fillId="22" borderId="14" xfId="0" applyFont="1" applyFill="1" applyBorder="1" applyAlignment="1">
      <alignment horizontal="right" vertical="center" wrapText="1"/>
    </xf>
    <xf numFmtId="0" fontId="8" fillId="22" borderId="16" xfId="0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32" borderId="14" xfId="45" applyFont="1" applyFill="1" applyBorder="1" applyAlignment="1">
      <alignment horizontal="left" vertical="center" wrapText="1"/>
      <protection/>
    </xf>
    <xf numFmtId="39" fontId="6" fillId="32" borderId="13" xfId="0" applyNumberFormat="1" applyFont="1" applyFill="1" applyBorder="1" applyAlignment="1">
      <alignment horizontal="right" vertical="center" wrapText="1"/>
    </xf>
    <xf numFmtId="181" fontId="6" fillId="32" borderId="13" xfId="17" applyNumberFormat="1" applyFont="1" applyFill="1" applyBorder="1" applyAlignment="1">
      <alignment horizontal="center" vertical="center" wrapText="1"/>
      <protection/>
    </xf>
    <xf numFmtId="0" fontId="8" fillId="34" borderId="15" xfId="0" applyFont="1" applyFill="1" applyBorder="1" applyAlignment="1">
      <alignment horizontal="right" vertical="center" wrapText="1"/>
    </xf>
    <xf numFmtId="0" fontId="8" fillId="34" borderId="16" xfId="0" applyFont="1" applyFill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5" xfId="16" applyFont="1" applyFill="1" applyBorder="1" applyAlignment="1" applyProtection="1">
      <alignment horizontal="center" vertical="center" wrapText="1"/>
      <protection locked="0"/>
    </xf>
    <xf numFmtId="0" fontId="50" fillId="0" borderId="26" xfId="16" applyFont="1" applyFill="1" applyBorder="1" applyAlignment="1" applyProtection="1">
      <alignment vertical="center" wrapText="1"/>
      <protection locked="0"/>
    </xf>
    <xf numFmtId="182" fontId="8" fillId="33" borderId="13" xfId="16" applyNumberFormat="1" applyFont="1" applyFill="1" applyBorder="1" applyAlignment="1" applyProtection="1">
      <alignment horizontal="center" vertical="center" wrapText="1"/>
      <protection locked="0"/>
    </xf>
    <xf numFmtId="182" fontId="8" fillId="33" borderId="26" xfId="16" applyNumberFormat="1" applyFont="1" applyFill="1" applyBorder="1" applyAlignment="1" applyProtection="1">
      <alignment horizontal="center" vertical="center" wrapText="1"/>
      <protection locked="0"/>
    </xf>
    <xf numFmtId="182" fontId="11" fillId="33" borderId="13" xfId="16" applyNumberFormat="1" applyFont="1" applyFill="1" applyBorder="1" applyAlignment="1" applyProtection="1">
      <alignment horizontal="center" vertical="center" wrapText="1"/>
      <protection locked="0"/>
    </xf>
    <xf numFmtId="182" fontId="6" fillId="33" borderId="13" xfId="16" applyNumberFormat="1" applyFont="1" applyFill="1" applyBorder="1" applyAlignment="1" applyProtection="1">
      <alignment horizontal="center" vertical="center" wrapText="1"/>
      <protection locked="0"/>
    </xf>
    <xf numFmtId="182" fontId="6" fillId="33" borderId="26" xfId="16" applyNumberFormat="1" applyFont="1" applyFill="1" applyBorder="1" applyAlignment="1" applyProtection="1">
      <alignment horizontal="center" vertical="center" wrapText="1"/>
      <protection locked="0"/>
    </xf>
    <xf numFmtId="0" fontId="8" fillId="33" borderId="27" xfId="16" applyFont="1" applyFill="1" applyBorder="1" applyAlignment="1" applyProtection="1">
      <alignment horizontal="center" vertical="center" wrapText="1"/>
      <protection locked="0"/>
    </xf>
    <xf numFmtId="182" fontId="6" fillId="0" borderId="13" xfId="0" applyNumberFormat="1" applyFont="1" applyBorder="1" applyAlignment="1" applyProtection="1">
      <alignment horizontal="center" vertical="center"/>
      <protection locked="0"/>
    </xf>
    <xf numFmtId="182" fontId="6" fillId="0" borderId="13" xfId="0" applyNumberFormat="1" applyFont="1" applyBorder="1" applyAlignment="1">
      <alignment horizontal="right" vertical="center" wrapText="1"/>
    </xf>
    <xf numFmtId="0" fontId="51" fillId="0" borderId="26" xfId="0" applyFont="1" applyBorder="1" applyAlignment="1">
      <alignment vertical="center" wrapText="1"/>
    </xf>
    <xf numFmtId="182" fontId="8" fillId="35" borderId="26" xfId="0" applyNumberFormat="1" applyFont="1" applyFill="1" applyBorder="1" applyAlignment="1">
      <alignment horizontal="left" vertical="center" wrapText="1"/>
    </xf>
    <xf numFmtId="0" fontId="8" fillId="33" borderId="27" xfId="16" applyFont="1" applyFill="1" applyBorder="1" applyAlignment="1">
      <alignment horizontal="center" vertical="center" wrapText="1"/>
      <protection/>
    </xf>
    <xf numFmtId="182" fontId="6" fillId="0" borderId="13" xfId="0" applyNumberFormat="1" applyFont="1" applyFill="1" applyBorder="1" applyAlignment="1">
      <alignment horizontal="center" vertical="center" wrapText="1"/>
    </xf>
    <xf numFmtId="182" fontId="6" fillId="0" borderId="26" xfId="0" applyNumberFormat="1" applyFont="1" applyBorder="1" applyAlignment="1">
      <alignment vertical="center" wrapText="1"/>
    </xf>
    <xf numFmtId="182" fontId="6" fillId="36" borderId="26" xfId="0" applyNumberFormat="1" applyFont="1" applyFill="1" applyBorder="1" applyAlignment="1">
      <alignment wrapText="1"/>
    </xf>
    <xf numFmtId="182" fontId="8" fillId="37" borderId="26" xfId="0" applyNumberFormat="1" applyFont="1" applyFill="1" applyBorder="1" applyAlignment="1">
      <alignment horizontal="left" vertical="center" wrapText="1"/>
    </xf>
    <xf numFmtId="182" fontId="6" fillId="0" borderId="13" xfId="0" applyNumberFormat="1" applyFont="1" applyBorder="1" applyAlignment="1" applyProtection="1">
      <alignment horizontal="right" vertical="center" wrapText="1"/>
      <protection locked="0"/>
    </xf>
    <xf numFmtId="0" fontId="6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82" fontId="8" fillId="37" borderId="26" xfId="0" applyNumberFormat="1" applyFont="1" applyFill="1" applyBorder="1" applyAlignment="1" applyProtection="1">
      <alignment horizontal="left" vertical="center" wrapText="1"/>
      <protection locked="0"/>
    </xf>
    <xf numFmtId="182" fontId="6" fillId="0" borderId="26" xfId="18" applyNumberFormat="1" applyFont="1" applyFill="1" applyBorder="1" applyAlignment="1">
      <alignment horizontal="center" vertical="center" wrapText="1"/>
      <protection/>
    </xf>
    <xf numFmtId="0" fontId="8" fillId="22" borderId="28" xfId="0" applyFont="1" applyFill="1" applyBorder="1" applyAlignment="1">
      <alignment horizontal="right" vertical="center" wrapText="1"/>
    </xf>
    <xf numFmtId="182" fontId="6" fillId="32" borderId="13" xfId="0" applyNumberFormat="1" applyFont="1" applyFill="1" applyBorder="1" applyAlignment="1">
      <alignment horizontal="right" vertical="center" wrapText="1"/>
    </xf>
    <xf numFmtId="182" fontId="6" fillId="32" borderId="26" xfId="18" applyNumberFormat="1" applyFont="1" applyFill="1" applyBorder="1" applyAlignment="1">
      <alignment horizontal="center" vertical="center" wrapText="1"/>
      <protection/>
    </xf>
    <xf numFmtId="0" fontId="8" fillId="34" borderId="28" xfId="0" applyFont="1" applyFill="1" applyBorder="1" applyAlignment="1">
      <alignment horizontal="right" vertical="center" wrapText="1"/>
    </xf>
    <xf numFmtId="182" fontId="8" fillId="38" borderId="26" xfId="0" applyNumberFormat="1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33" borderId="32" xfId="16" applyFont="1" applyFill="1" applyBorder="1" applyAlignment="1" applyProtection="1">
      <alignment horizontal="center" vertical="center" wrapText="1"/>
      <protection locked="0"/>
    </xf>
    <xf numFmtId="0" fontId="6" fillId="33" borderId="33" xfId="16" applyFont="1" applyFill="1" applyBorder="1" applyAlignment="1" applyProtection="1">
      <alignment horizontal="center" vertical="center" wrapText="1"/>
      <protection locked="0"/>
    </xf>
    <xf numFmtId="39" fontId="6" fillId="33" borderId="34" xfId="16" applyNumberFormat="1" applyFont="1" applyFill="1" applyBorder="1" applyAlignment="1" applyProtection="1">
      <alignment horizontal="center" vertical="center" wrapText="1"/>
      <protection locked="0"/>
    </xf>
    <xf numFmtId="180" fontId="9" fillId="33" borderId="34" xfId="16" applyNumberFormat="1" applyFont="1" applyFill="1" applyBorder="1" applyAlignment="1" applyProtection="1">
      <alignment horizontal="center" vertical="center" wrapText="1"/>
      <protection locked="0"/>
    </xf>
    <xf numFmtId="0" fontId="8" fillId="33" borderId="35" xfId="16" applyFont="1" applyFill="1" applyBorder="1" applyAlignment="1" applyProtection="1">
      <alignment horizontal="center" vertical="center" wrapText="1"/>
      <protection locked="0"/>
    </xf>
    <xf numFmtId="0" fontId="8" fillId="33" borderId="36" xfId="16" applyFont="1" applyFill="1" applyBorder="1" applyAlignment="1" applyProtection="1">
      <alignment horizontal="center" vertical="center" wrapText="1"/>
      <protection locked="0"/>
    </xf>
    <xf numFmtId="0" fontId="6" fillId="0" borderId="21" xfId="16" applyFont="1" applyFill="1" applyBorder="1" applyAlignment="1">
      <alignment horizontal="center" vertical="center" wrapText="1"/>
      <protection/>
    </xf>
    <xf numFmtId="0" fontId="6" fillId="0" borderId="13" xfId="16" applyFont="1" applyFill="1" applyBorder="1" applyAlignment="1">
      <alignment vertical="center" wrapText="1"/>
      <protection/>
    </xf>
    <xf numFmtId="0" fontId="6" fillId="0" borderId="0" xfId="16" applyFont="1" applyFill="1" applyAlignment="1">
      <alignment horizontal="center" vertical="center" wrapText="1"/>
      <protection/>
    </xf>
    <xf numFmtId="0" fontId="6" fillId="0" borderId="37" xfId="16" applyFont="1" applyFill="1" applyBorder="1" applyAlignment="1">
      <alignment horizontal="center" vertical="center" wrapText="1"/>
      <protection/>
    </xf>
    <xf numFmtId="0" fontId="8" fillId="33" borderId="38" xfId="16" applyFont="1" applyFill="1" applyBorder="1" applyAlignment="1" applyProtection="1">
      <alignment horizontal="center" vertical="center" wrapText="1"/>
      <protection locked="0"/>
    </xf>
    <xf numFmtId="0" fontId="8" fillId="33" borderId="39" xfId="16" applyFont="1" applyFill="1" applyBorder="1" applyAlignment="1" applyProtection="1">
      <alignment horizontal="center" vertical="center" wrapText="1"/>
      <protection locked="0"/>
    </xf>
    <xf numFmtId="0" fontId="8" fillId="22" borderId="14" xfId="0" applyFont="1" applyFill="1" applyBorder="1" applyAlignment="1" applyProtection="1">
      <alignment horizontal="right" vertical="center" wrapText="1"/>
      <protection locked="0"/>
    </xf>
    <xf numFmtId="0" fontId="8" fillId="22" borderId="16" xfId="0" applyFont="1" applyFill="1" applyBorder="1" applyAlignment="1" applyProtection="1">
      <alignment horizontal="righ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182" fontId="11" fillId="33" borderId="34" xfId="16" applyNumberFormat="1" applyFont="1" applyFill="1" applyBorder="1" applyAlignment="1" applyProtection="1">
      <alignment horizontal="center" vertical="center" wrapText="1"/>
      <protection locked="0"/>
    </xf>
    <xf numFmtId="182" fontId="6" fillId="33" borderId="34" xfId="16" applyNumberFormat="1" applyFont="1" applyFill="1" applyBorder="1" applyAlignment="1" applyProtection="1">
      <alignment horizontal="center" vertical="center" wrapText="1"/>
      <protection locked="0"/>
    </xf>
    <xf numFmtId="182" fontId="6" fillId="33" borderId="40" xfId="16" applyNumberFormat="1" applyFont="1" applyFill="1" applyBorder="1" applyAlignment="1" applyProtection="1">
      <alignment horizontal="center" vertical="center" wrapText="1"/>
      <protection locked="0"/>
    </xf>
    <xf numFmtId="0" fontId="8" fillId="33" borderId="41" xfId="16" applyFont="1" applyFill="1" applyBorder="1" applyAlignment="1" applyProtection="1">
      <alignment horizontal="center" vertical="center" wrapText="1"/>
      <protection locked="0"/>
    </xf>
    <xf numFmtId="0" fontId="8" fillId="0" borderId="13" xfId="16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>
      <alignment vertical="center"/>
    </xf>
    <xf numFmtId="0" fontId="8" fillId="22" borderId="13" xfId="0" applyFont="1" applyFill="1" applyBorder="1" applyAlignment="1">
      <alignment vertical="center" wrapText="1"/>
    </xf>
    <xf numFmtId="0" fontId="8" fillId="33" borderId="37" xfId="16" applyFont="1" applyFill="1" applyBorder="1" applyAlignment="1" applyProtection="1">
      <alignment horizontal="center" vertical="center" wrapText="1"/>
      <protection locked="0"/>
    </xf>
    <xf numFmtId="0" fontId="8" fillId="33" borderId="43" xfId="16" applyFont="1" applyFill="1" applyBorder="1" applyAlignment="1" applyProtection="1">
      <alignment horizontal="center" vertical="center" wrapText="1"/>
      <protection locked="0"/>
    </xf>
    <xf numFmtId="0" fontId="8" fillId="22" borderId="28" xfId="0" applyFont="1" applyFill="1" applyBorder="1" applyAlignment="1" applyProtection="1">
      <alignment horizontal="right" vertical="center" wrapText="1"/>
      <protection locked="0"/>
    </xf>
    <xf numFmtId="0" fontId="8" fillId="22" borderId="13" xfId="0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182" fontId="6" fillId="0" borderId="26" xfId="0" applyNumberFormat="1" applyFont="1" applyFill="1" applyBorder="1" applyAlignment="1" applyProtection="1">
      <alignment horizontal="left" vertical="center" wrapText="1"/>
      <protection locked="0"/>
    </xf>
    <xf numFmtId="182" fontId="6" fillId="0" borderId="26" xfId="18" applyNumberFormat="1" applyFont="1" applyFill="1" applyBorder="1" applyAlignment="1">
      <alignment horizontal="left" vertical="center" wrapText="1"/>
      <protection/>
    </xf>
    <xf numFmtId="0" fontId="8" fillId="0" borderId="13" xfId="0" applyFont="1" applyFill="1" applyBorder="1" applyAlignment="1">
      <alignment vertical="center" wrapText="1"/>
    </xf>
    <xf numFmtId="182" fontId="6" fillId="0" borderId="26" xfId="0" applyNumberFormat="1" applyFont="1" applyFill="1" applyBorder="1" applyAlignment="1">
      <alignment horizontal="left" vertical="center" wrapText="1"/>
    </xf>
    <xf numFmtId="182" fontId="8" fillId="0" borderId="2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</cellXfs>
  <cellStyles count="56">
    <cellStyle name="Normal" xfId="0"/>
    <cellStyle name="常规 2 13 2" xfId="15"/>
    <cellStyle name="常规 12" xfId="16"/>
    <cellStyle name="常规 2 9 2" xfId="17"/>
    <cellStyle name="常规 9 2" xfId="18"/>
    <cellStyle name="常规 2" xfId="19"/>
    <cellStyle name="60% - 强调文字颜色 6" xfId="20"/>
    <cellStyle name="20% - 强调文字颜色 4" xfId="21"/>
    <cellStyle name="强调文字颜色 4" xfId="22"/>
    <cellStyle name="输入" xfId="23"/>
    <cellStyle name="40% - 强调文字颜色 3" xfId="24"/>
    <cellStyle name="20% - 强调文字颜色 3" xfId="25"/>
    <cellStyle name="Currency" xfId="26"/>
    <cellStyle name="强调文字颜色 3" xfId="27"/>
    <cellStyle name="Percent" xfId="28"/>
    <cellStyle name="60% - 强调文字颜色 2" xfId="29"/>
    <cellStyle name="60% - 强调文字颜色 5" xfId="30"/>
    <cellStyle name="强调文字颜色 2" xfId="31"/>
    <cellStyle name="60% - 强调文字颜色 1" xfId="32"/>
    <cellStyle name="60% - 强调文字颜色 4" xfId="33"/>
    <cellStyle name="计算" xfId="34"/>
    <cellStyle name="强调文字颜色 1" xfId="35"/>
    <cellStyle name="适中" xfId="36"/>
    <cellStyle name="20% - 强调文字颜色 5" xfId="37"/>
    <cellStyle name="好" xfId="38"/>
    <cellStyle name="20% - 强调文字颜色 1" xfId="39"/>
    <cellStyle name="汇总" xfId="40"/>
    <cellStyle name="差" xfId="41"/>
    <cellStyle name="检查单元格" xfId="42"/>
    <cellStyle name="输出" xfId="43"/>
    <cellStyle name="标题 1" xfId="44"/>
    <cellStyle name="常规 2 2 2" xfId="45"/>
    <cellStyle name="解释性文本" xfId="46"/>
    <cellStyle name="常规 2 10 2" xfId="47"/>
    <cellStyle name="20% - 强调文字颜色 2" xfId="48"/>
    <cellStyle name="标题 4" xfId="49"/>
    <cellStyle name="Currency [0]" xfId="50"/>
    <cellStyle name="40% - 强调文字颜色 4" xfId="51"/>
    <cellStyle name="Comma" xfId="52"/>
    <cellStyle name="Followed Hyperlink" xfId="53"/>
    <cellStyle name="标题" xfId="54"/>
    <cellStyle name="40% - 强调文字颜色 2" xfId="55"/>
    <cellStyle name="警告文本" xfId="56"/>
    <cellStyle name="60% - 强调文字颜色 3" xfId="57"/>
    <cellStyle name="注释" xfId="58"/>
    <cellStyle name="20% - 强调文字颜色 6" xfId="59"/>
    <cellStyle name="强调文字颜色 5" xfId="60"/>
    <cellStyle name="40% - 强调文字颜色 6" xfId="61"/>
    <cellStyle name="Hyperlink" xfId="62"/>
    <cellStyle name="Comma [0]" xfId="63"/>
    <cellStyle name="标题 2" xfId="64"/>
    <cellStyle name="40% - 强调文字颜色 5" xfId="65"/>
    <cellStyle name="标题 3" xfId="66"/>
    <cellStyle name="强调文字颜色 6" xfId="67"/>
    <cellStyle name="40% - 强调文字颜色 1" xfId="68"/>
    <cellStyle name="链接单元格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106"/>
  <sheetViews>
    <sheetView showGridLines="0" tabSelected="1" zoomScaleSheetLayoutView="100" workbookViewId="0" topLeftCell="A57">
      <selection activeCell="A68" sqref="A68:G70"/>
    </sheetView>
  </sheetViews>
  <sheetFormatPr defaultColWidth="11.00390625" defaultRowHeight="14.25"/>
  <cols>
    <col min="1" max="1" width="30.125" style="4" customWidth="1"/>
    <col min="2" max="2" width="22.50390625" style="4" customWidth="1"/>
    <col min="3" max="3" width="12.625" style="4" customWidth="1"/>
    <col min="4" max="4" width="8.625" style="4" customWidth="1"/>
    <col min="5" max="5" width="7.50390625" style="4" customWidth="1"/>
    <col min="6" max="6" width="11.75390625" style="4" customWidth="1"/>
    <col min="7" max="7" width="67.875" style="3" customWidth="1"/>
    <col min="8" max="8" width="11.00390625" style="4" hidden="1" customWidth="1"/>
    <col min="9" max="9" width="6.375" style="4" customWidth="1"/>
    <col min="10" max="16384" width="11.00390625" style="4" customWidth="1"/>
  </cols>
  <sheetData>
    <row r="1" spans="1:7" ht="72.75" customHeight="1">
      <c r="A1" s="5" t="s">
        <v>0</v>
      </c>
      <c r="B1" s="6"/>
      <c r="C1" s="6"/>
      <c r="D1" s="6"/>
      <c r="E1" s="6"/>
      <c r="F1" s="6"/>
      <c r="G1" s="58"/>
    </row>
    <row r="2" spans="1:7" s="1" customFormat="1" ht="20.25" customHeight="1">
      <c r="A2" s="7" t="s">
        <v>1</v>
      </c>
      <c r="B2" s="8"/>
      <c r="C2" s="9" t="s">
        <v>2</v>
      </c>
      <c r="D2" s="9"/>
      <c r="E2" s="9"/>
      <c r="F2" s="9"/>
      <c r="G2" s="59"/>
    </row>
    <row r="3" spans="1:7" s="1" customFormat="1" ht="18" customHeight="1">
      <c r="A3" s="7" t="s">
        <v>3</v>
      </c>
      <c r="B3" s="8"/>
      <c r="C3" s="9"/>
      <c r="D3" s="9"/>
      <c r="E3" s="9"/>
      <c r="F3" s="9"/>
      <c r="G3" s="59"/>
    </row>
    <row r="4" spans="1:7" s="1" customFormat="1" ht="20.25" customHeight="1">
      <c r="A4" s="7" t="s">
        <v>4</v>
      </c>
      <c r="B4" s="8"/>
      <c r="C4" s="9"/>
      <c r="D4" s="9"/>
      <c r="E4" s="9"/>
      <c r="F4" s="9"/>
      <c r="G4" s="59"/>
    </row>
    <row r="5" spans="1:7" ht="27">
      <c r="A5" s="10" t="s">
        <v>5</v>
      </c>
      <c r="B5" s="11" t="s">
        <v>6</v>
      </c>
      <c r="C5" s="12" t="s">
        <v>7</v>
      </c>
      <c r="D5" s="13" t="s">
        <v>8</v>
      </c>
      <c r="E5" s="60" t="s">
        <v>9</v>
      </c>
      <c r="F5" s="60" t="s">
        <v>10</v>
      </c>
      <c r="G5" s="61" t="s">
        <v>11</v>
      </c>
    </row>
    <row r="6" spans="1:7" ht="24">
      <c r="A6" s="90" t="s">
        <v>12</v>
      </c>
      <c r="B6" s="91" t="s">
        <v>13</v>
      </c>
      <c r="C6" s="92" t="s">
        <v>14</v>
      </c>
      <c r="D6" s="93" t="s">
        <v>15</v>
      </c>
      <c r="E6" s="110" t="s">
        <v>16</v>
      </c>
      <c r="F6" s="111" t="s">
        <v>17</v>
      </c>
      <c r="G6" s="112" t="s">
        <v>18</v>
      </c>
    </row>
    <row r="7" spans="1:7" ht="15">
      <c r="A7" s="94" t="s">
        <v>19</v>
      </c>
      <c r="B7" s="95"/>
      <c r="C7" s="95"/>
      <c r="D7" s="95"/>
      <c r="E7" s="95"/>
      <c r="F7" s="95"/>
      <c r="G7" s="113"/>
    </row>
    <row r="8" spans="1:17" s="89" customFormat="1" ht="15">
      <c r="A8" s="96" t="s">
        <v>19</v>
      </c>
      <c r="B8" s="97" t="s">
        <v>20</v>
      </c>
      <c r="C8" s="22"/>
      <c r="D8" s="23">
        <v>1</v>
      </c>
      <c r="E8" s="23" t="s">
        <v>21</v>
      </c>
      <c r="F8" s="67"/>
      <c r="G8" s="114" t="s">
        <v>22</v>
      </c>
      <c r="H8" s="115"/>
      <c r="I8" s="128"/>
      <c r="J8" s="128"/>
      <c r="K8" s="128"/>
      <c r="L8" s="128"/>
      <c r="M8" s="128"/>
      <c r="N8" s="128"/>
      <c r="O8" s="128"/>
      <c r="P8" s="128"/>
      <c r="Q8" s="129"/>
    </row>
    <row r="9" spans="1:7" ht="18.75" customHeight="1">
      <c r="A9" s="98"/>
      <c r="B9" s="97" t="s">
        <v>23</v>
      </c>
      <c r="C9" s="22"/>
      <c r="D9" s="23">
        <v>1</v>
      </c>
      <c r="E9" s="23" t="s">
        <v>21</v>
      </c>
      <c r="F9" s="67"/>
      <c r="G9" s="114"/>
    </row>
    <row r="10" spans="1:7" ht="18.75" customHeight="1">
      <c r="A10" s="99"/>
      <c r="B10" s="24" t="s">
        <v>24</v>
      </c>
      <c r="C10" s="24"/>
      <c r="D10" s="24"/>
      <c r="E10" s="24"/>
      <c r="F10" s="116"/>
      <c r="G10" s="117"/>
    </row>
    <row r="11" spans="1:7" ht="18.75" customHeight="1">
      <c r="A11" s="100" t="s">
        <v>25</v>
      </c>
      <c r="B11" s="101"/>
      <c r="C11" s="101"/>
      <c r="D11" s="101"/>
      <c r="E11" s="101"/>
      <c r="F11" s="101"/>
      <c r="G11" s="118"/>
    </row>
    <row r="12" spans="1:7" ht="15.75" customHeight="1">
      <c r="A12" s="20" t="s">
        <v>26</v>
      </c>
      <c r="B12" s="21" t="s">
        <v>27</v>
      </c>
      <c r="C12" s="22"/>
      <c r="D12" s="23">
        <v>110</v>
      </c>
      <c r="E12" s="66" t="s">
        <v>28</v>
      </c>
      <c r="F12" s="67"/>
      <c r="G12" s="68"/>
    </row>
    <row r="13" spans="1:7" ht="15.75" customHeight="1">
      <c r="A13" s="20"/>
      <c r="B13" s="21" t="s">
        <v>29</v>
      </c>
      <c r="C13" s="22"/>
      <c r="D13" s="23">
        <v>1</v>
      </c>
      <c r="E13" s="66" t="s">
        <v>21</v>
      </c>
      <c r="F13" s="67"/>
      <c r="G13" s="68"/>
    </row>
    <row r="14" spans="1:7" ht="15.75" customHeight="1">
      <c r="A14" s="20"/>
      <c r="B14" s="21" t="s">
        <v>30</v>
      </c>
      <c r="C14" s="22"/>
      <c r="D14" s="23">
        <v>55</v>
      </c>
      <c r="E14" s="66" t="s">
        <v>28</v>
      </c>
      <c r="F14" s="67"/>
      <c r="G14" s="68"/>
    </row>
    <row r="15" spans="1:7" ht="15.75" customHeight="1">
      <c r="A15" s="20"/>
      <c r="B15" s="21" t="s">
        <v>31</v>
      </c>
      <c r="C15" s="22"/>
      <c r="D15" s="23">
        <v>1</v>
      </c>
      <c r="E15" s="66" t="s">
        <v>21</v>
      </c>
      <c r="F15" s="67"/>
      <c r="G15" s="68" t="s">
        <v>32</v>
      </c>
    </row>
    <row r="16" spans="1:7" ht="15.75" customHeight="1">
      <c r="A16" s="20"/>
      <c r="B16" s="97" t="s">
        <v>33</v>
      </c>
      <c r="C16" s="22"/>
      <c r="D16" s="23">
        <v>1</v>
      </c>
      <c r="E16" s="66" t="s">
        <v>21</v>
      </c>
      <c r="F16" s="67"/>
      <c r="G16" s="68"/>
    </row>
    <row r="17" spans="1:7" ht="17.25" customHeight="1">
      <c r="A17" s="20"/>
      <c r="B17" s="44" t="s">
        <v>24</v>
      </c>
      <c r="C17" s="45"/>
      <c r="D17" s="45"/>
      <c r="E17" s="80"/>
      <c r="F17" s="116"/>
      <c r="G17" s="69"/>
    </row>
    <row r="18" spans="1:7" ht="19.5" customHeight="1">
      <c r="A18" s="25" t="s">
        <v>34</v>
      </c>
      <c r="B18" s="26"/>
      <c r="C18" s="26"/>
      <c r="D18" s="26"/>
      <c r="E18" s="26"/>
      <c r="F18" s="26"/>
      <c r="G18" s="70"/>
    </row>
    <row r="19" spans="1:7" ht="13.5" customHeight="1">
      <c r="A19" s="27" t="s">
        <v>35</v>
      </c>
      <c r="B19" s="28" t="s">
        <v>36</v>
      </c>
      <c r="C19" s="29"/>
      <c r="D19" s="30">
        <v>1</v>
      </c>
      <c r="E19" s="71" t="s">
        <v>37</v>
      </c>
      <c r="F19" s="67"/>
      <c r="G19" s="72" t="s">
        <v>38</v>
      </c>
    </row>
    <row r="20" spans="1:7" ht="13.5" customHeight="1">
      <c r="A20" s="27"/>
      <c r="B20" s="28" t="s">
        <v>39</v>
      </c>
      <c r="C20" s="29"/>
      <c r="D20" s="30">
        <v>40</v>
      </c>
      <c r="E20" s="71" t="s">
        <v>37</v>
      </c>
      <c r="F20" s="72"/>
      <c r="G20" s="72" t="s">
        <v>40</v>
      </c>
    </row>
    <row r="21" spans="1:7" ht="13.5" customHeight="1">
      <c r="A21" s="27"/>
      <c r="B21" s="28" t="s">
        <v>41</v>
      </c>
      <c r="C21" s="29"/>
      <c r="D21" s="30">
        <v>12</v>
      </c>
      <c r="E21" s="71" t="s">
        <v>37</v>
      </c>
      <c r="F21" s="67"/>
      <c r="G21" s="72" t="s">
        <v>42</v>
      </c>
    </row>
    <row r="22" spans="1:7" ht="13.5" customHeight="1">
      <c r="A22" s="27"/>
      <c r="B22" s="31" t="s">
        <v>43</v>
      </c>
      <c r="C22" s="29"/>
      <c r="D22" s="30">
        <v>24</v>
      </c>
      <c r="E22" s="71" t="s">
        <v>37</v>
      </c>
      <c r="F22" s="67"/>
      <c r="G22" s="72" t="s">
        <v>44</v>
      </c>
    </row>
    <row r="23" spans="1:7" ht="13.5" customHeight="1">
      <c r="A23" s="27"/>
      <c r="B23" s="28" t="s">
        <v>45</v>
      </c>
      <c r="C23" s="29"/>
      <c r="D23" s="32">
        <v>24</v>
      </c>
      <c r="E23" s="71" t="s">
        <v>46</v>
      </c>
      <c r="F23" s="67"/>
      <c r="G23" s="72" t="s">
        <v>47</v>
      </c>
    </row>
    <row r="24" spans="1:7" ht="13.5" customHeight="1">
      <c r="A24" s="27"/>
      <c r="B24" s="28" t="s">
        <v>48</v>
      </c>
      <c r="C24" s="29"/>
      <c r="D24" s="32">
        <v>2</v>
      </c>
      <c r="E24" s="71" t="s">
        <v>37</v>
      </c>
      <c r="F24" s="67"/>
      <c r="G24" s="72" t="s">
        <v>49</v>
      </c>
    </row>
    <row r="25" spans="1:7" ht="13.5" customHeight="1">
      <c r="A25" s="27"/>
      <c r="B25" s="28" t="s">
        <v>50</v>
      </c>
      <c r="C25" s="29"/>
      <c r="D25" s="32">
        <v>1</v>
      </c>
      <c r="E25" s="71" t="s">
        <v>37</v>
      </c>
      <c r="F25" s="67"/>
      <c r="G25" s="72" t="s">
        <v>51</v>
      </c>
    </row>
    <row r="26" spans="1:7" ht="13.5" customHeight="1">
      <c r="A26" s="27"/>
      <c r="B26" s="33" t="s">
        <v>52</v>
      </c>
      <c r="C26" s="29"/>
      <c r="D26" s="32">
        <v>80</v>
      </c>
      <c r="E26" s="71" t="s">
        <v>53</v>
      </c>
      <c r="F26" s="67"/>
      <c r="G26" s="73" t="s">
        <v>54</v>
      </c>
    </row>
    <row r="27" spans="1:7" ht="13.5" customHeight="1">
      <c r="A27" s="27"/>
      <c r="B27" s="33" t="s">
        <v>55</v>
      </c>
      <c r="C27" s="29"/>
      <c r="D27" s="32">
        <v>4</v>
      </c>
      <c r="E27" s="71" t="s">
        <v>56</v>
      </c>
      <c r="F27" s="67"/>
      <c r="G27" s="73"/>
    </row>
    <row r="28" spans="1:7" ht="13.5" customHeight="1">
      <c r="A28" s="27"/>
      <c r="B28" s="28" t="s">
        <v>57</v>
      </c>
      <c r="C28" s="29"/>
      <c r="D28" s="32">
        <v>1</v>
      </c>
      <c r="E28" s="71" t="s">
        <v>21</v>
      </c>
      <c r="F28" s="67"/>
      <c r="G28" s="72" t="s">
        <v>58</v>
      </c>
    </row>
    <row r="29" spans="1:7" ht="13.5" customHeight="1">
      <c r="A29" s="27"/>
      <c r="B29" s="28" t="s">
        <v>59</v>
      </c>
      <c r="C29" s="29"/>
      <c r="D29" s="32">
        <v>1</v>
      </c>
      <c r="E29" s="71" t="s">
        <v>21</v>
      </c>
      <c r="F29" s="67"/>
      <c r="G29" s="72"/>
    </row>
    <row r="30" spans="1:7" ht="17.25" customHeight="1">
      <c r="A30" s="27"/>
      <c r="B30" s="44" t="s">
        <v>24</v>
      </c>
      <c r="C30" s="45"/>
      <c r="D30" s="45"/>
      <c r="E30" s="80"/>
      <c r="F30" s="116"/>
      <c r="G30" s="74"/>
    </row>
    <row r="31" spans="1:7" ht="14.25" customHeight="1">
      <c r="A31" s="34" t="s">
        <v>60</v>
      </c>
      <c r="B31" s="35" t="s">
        <v>61</v>
      </c>
      <c r="C31" s="36"/>
      <c r="D31" s="37">
        <v>1</v>
      </c>
      <c r="E31" s="66" t="s">
        <v>62</v>
      </c>
      <c r="F31" s="75"/>
      <c r="G31" s="76"/>
    </row>
    <row r="32" spans="1:7" ht="14.25" customHeight="1">
      <c r="A32" s="34"/>
      <c r="B32" s="35" t="s">
        <v>63</v>
      </c>
      <c r="C32" s="36"/>
      <c r="D32" s="37">
        <v>1</v>
      </c>
      <c r="E32" s="66" t="s">
        <v>21</v>
      </c>
      <c r="F32" s="75"/>
      <c r="G32" s="76"/>
    </row>
    <row r="33" spans="1:7" ht="14.25" customHeight="1">
      <c r="A33" s="34"/>
      <c r="B33" s="35" t="s">
        <v>64</v>
      </c>
      <c r="C33" s="36"/>
      <c r="D33" s="37">
        <v>6</v>
      </c>
      <c r="E33" s="66" t="s">
        <v>46</v>
      </c>
      <c r="F33" s="75"/>
      <c r="G33" s="76"/>
    </row>
    <row r="34" spans="1:7" ht="14.25" customHeight="1">
      <c r="A34" s="34"/>
      <c r="B34" s="35" t="s">
        <v>65</v>
      </c>
      <c r="C34" s="36"/>
      <c r="D34" s="37">
        <v>6</v>
      </c>
      <c r="E34" s="66" t="s">
        <v>66</v>
      </c>
      <c r="F34" s="75"/>
      <c r="G34" s="76"/>
    </row>
    <row r="35" spans="1:7" ht="14.25" customHeight="1">
      <c r="A35" s="34"/>
      <c r="B35" s="35" t="s">
        <v>57</v>
      </c>
      <c r="C35" s="36"/>
      <c r="D35" s="37">
        <v>1</v>
      </c>
      <c r="E35" s="66" t="s">
        <v>21</v>
      </c>
      <c r="F35" s="75"/>
      <c r="G35" s="77"/>
    </row>
    <row r="36" spans="1:7" ht="14.25" customHeight="1">
      <c r="A36" s="34"/>
      <c r="B36" s="35" t="s">
        <v>59</v>
      </c>
      <c r="C36" s="36"/>
      <c r="D36" s="37">
        <v>1</v>
      </c>
      <c r="E36" s="66" t="s">
        <v>21</v>
      </c>
      <c r="F36" s="75"/>
      <c r="G36" s="77"/>
    </row>
    <row r="37" spans="1:7" ht="18" customHeight="1">
      <c r="A37" s="34"/>
      <c r="B37" s="102" t="s">
        <v>24</v>
      </c>
      <c r="C37" s="103"/>
      <c r="D37" s="103"/>
      <c r="E37" s="119"/>
      <c r="F37" s="120"/>
      <c r="G37" s="78"/>
    </row>
    <row r="38" spans="1:7" ht="14.25" customHeight="1">
      <c r="A38" s="34" t="s">
        <v>67</v>
      </c>
      <c r="B38" s="35" t="s">
        <v>68</v>
      </c>
      <c r="C38" s="36"/>
      <c r="D38" s="37">
        <v>1</v>
      </c>
      <c r="E38" s="66" t="s">
        <v>21</v>
      </c>
      <c r="F38" s="75"/>
      <c r="G38" s="76" t="s">
        <v>69</v>
      </c>
    </row>
    <row r="39" spans="1:7" ht="14.25" customHeight="1">
      <c r="A39" s="34"/>
      <c r="B39" s="35" t="s">
        <v>70</v>
      </c>
      <c r="C39" s="36"/>
      <c r="D39" s="37">
        <v>1</v>
      </c>
      <c r="E39" s="66" t="s">
        <v>21</v>
      </c>
      <c r="F39" s="75"/>
      <c r="G39" s="76"/>
    </row>
    <row r="40" spans="1:7" ht="14.25" customHeight="1">
      <c r="A40" s="34"/>
      <c r="B40" s="35" t="s">
        <v>71</v>
      </c>
      <c r="C40" s="36"/>
      <c r="D40" s="37">
        <v>1</v>
      </c>
      <c r="E40" s="66" t="s">
        <v>37</v>
      </c>
      <c r="F40" s="75"/>
      <c r="G40" s="76" t="s">
        <v>72</v>
      </c>
    </row>
    <row r="41" spans="1:7" ht="14.25" customHeight="1">
      <c r="A41" s="34"/>
      <c r="B41" s="35" t="s">
        <v>73</v>
      </c>
      <c r="C41" s="36"/>
      <c r="D41" s="37">
        <v>1</v>
      </c>
      <c r="E41" s="66" t="s">
        <v>21</v>
      </c>
      <c r="F41" s="75"/>
      <c r="G41" s="76"/>
    </row>
    <row r="42" spans="1:7" ht="14.25" customHeight="1">
      <c r="A42" s="34"/>
      <c r="B42" s="35" t="s">
        <v>74</v>
      </c>
      <c r="C42" s="36"/>
      <c r="D42" s="37">
        <v>1</v>
      </c>
      <c r="E42" s="66" t="s">
        <v>37</v>
      </c>
      <c r="F42" s="75"/>
      <c r="G42" s="76"/>
    </row>
    <row r="43" spans="1:7" ht="14.25" customHeight="1">
      <c r="A43" s="34"/>
      <c r="B43" s="35" t="s">
        <v>75</v>
      </c>
      <c r="C43" s="36"/>
      <c r="D43" s="37">
        <v>1</v>
      </c>
      <c r="E43" s="66" t="s">
        <v>21</v>
      </c>
      <c r="F43" s="75"/>
      <c r="G43" s="76"/>
    </row>
    <row r="44" spans="1:7" ht="14.25" customHeight="1">
      <c r="A44" s="34"/>
      <c r="B44" s="35" t="s">
        <v>76</v>
      </c>
      <c r="C44" s="36"/>
      <c r="D44" s="37">
        <v>1</v>
      </c>
      <c r="E44" s="66" t="s">
        <v>21</v>
      </c>
      <c r="F44" s="75"/>
      <c r="G44" s="76" t="s">
        <v>77</v>
      </c>
    </row>
    <row r="45" spans="1:7" ht="14.25" customHeight="1">
      <c r="A45" s="34"/>
      <c r="B45" s="104" t="s">
        <v>78</v>
      </c>
      <c r="C45" s="36"/>
      <c r="D45" s="37">
        <v>1</v>
      </c>
      <c r="E45" s="66" t="s">
        <v>21</v>
      </c>
      <c r="F45" s="75"/>
      <c r="G45" s="76"/>
    </row>
    <row r="46" spans="1:7" ht="17.25" customHeight="1">
      <c r="A46" s="34"/>
      <c r="B46" s="105" t="s">
        <v>79</v>
      </c>
      <c r="C46" s="106"/>
      <c r="D46" s="106">
        <v>12</v>
      </c>
      <c r="E46" s="121" t="s">
        <v>80</v>
      </c>
      <c r="F46" s="122"/>
      <c r="G46" s="123" t="s">
        <v>81</v>
      </c>
    </row>
    <row r="47" spans="1:7" ht="17.25" customHeight="1">
      <c r="A47" s="34"/>
      <c r="B47" s="102" t="s">
        <v>24</v>
      </c>
      <c r="C47" s="103"/>
      <c r="D47" s="103"/>
      <c r="E47" s="119"/>
      <c r="F47" s="120"/>
      <c r="G47" s="78"/>
    </row>
    <row r="48" spans="1:7" ht="19.5" customHeight="1">
      <c r="A48" s="25" t="s">
        <v>82</v>
      </c>
      <c r="B48" s="26"/>
      <c r="C48" s="26"/>
      <c r="D48" s="26"/>
      <c r="E48" s="26"/>
      <c r="F48" s="26"/>
      <c r="G48" s="70"/>
    </row>
    <row r="49" spans="1:7" ht="14.25" customHeight="1">
      <c r="A49" s="39" t="s">
        <v>83</v>
      </c>
      <c r="B49" s="40" t="s">
        <v>84</v>
      </c>
      <c r="C49" s="41"/>
      <c r="D49" s="42">
        <v>15</v>
      </c>
      <c r="E49" s="42" t="s">
        <v>80</v>
      </c>
      <c r="F49" s="67"/>
      <c r="G49" s="124" t="s">
        <v>85</v>
      </c>
    </row>
    <row r="50" spans="1:7" ht="14.25" customHeight="1">
      <c r="A50" s="39"/>
      <c r="B50" s="40" t="s">
        <v>86</v>
      </c>
      <c r="C50" s="41"/>
      <c r="D50" s="42">
        <v>1</v>
      </c>
      <c r="E50" s="42" t="s">
        <v>21</v>
      </c>
      <c r="F50" s="67"/>
      <c r="G50" s="124" t="s">
        <v>87</v>
      </c>
    </row>
    <row r="51" spans="1:7" ht="14.25" customHeight="1">
      <c r="A51" s="39"/>
      <c r="B51" s="40" t="s">
        <v>88</v>
      </c>
      <c r="C51" s="41"/>
      <c r="D51" s="42">
        <v>1</v>
      </c>
      <c r="E51" s="42" t="s">
        <v>21</v>
      </c>
      <c r="F51" s="67"/>
      <c r="G51" s="124" t="s">
        <v>89</v>
      </c>
    </row>
    <row r="52" spans="1:7" ht="17.25" customHeight="1">
      <c r="A52" s="39"/>
      <c r="B52" s="107" t="s">
        <v>90</v>
      </c>
      <c r="C52" s="108"/>
      <c r="D52" s="109">
        <v>4</v>
      </c>
      <c r="E52" s="109" t="s">
        <v>91</v>
      </c>
      <c r="F52" s="125"/>
      <c r="G52" s="126" t="s">
        <v>92</v>
      </c>
    </row>
    <row r="53" spans="1:7" ht="17.25" customHeight="1">
      <c r="A53" s="39"/>
      <c r="B53" s="107" t="s">
        <v>93</v>
      </c>
      <c r="C53" s="109"/>
      <c r="D53" s="109">
        <v>2</v>
      </c>
      <c r="E53" s="109" t="s">
        <v>80</v>
      </c>
      <c r="F53" s="125"/>
      <c r="G53" s="126" t="s">
        <v>94</v>
      </c>
    </row>
    <row r="54" spans="1:7" ht="17.25" customHeight="1">
      <c r="A54" s="39"/>
      <c r="B54" s="107" t="s">
        <v>95</v>
      </c>
      <c r="C54" s="108"/>
      <c r="D54" s="108"/>
      <c r="E54" s="108"/>
      <c r="F54" s="125"/>
      <c r="G54" s="126" t="s">
        <v>96</v>
      </c>
    </row>
    <row r="55" spans="1:7" ht="17.25" customHeight="1">
      <c r="A55" s="39"/>
      <c r="B55" s="107" t="s">
        <v>97</v>
      </c>
      <c r="C55" s="108"/>
      <c r="D55" s="108"/>
      <c r="E55" s="108"/>
      <c r="F55" s="125"/>
      <c r="G55" s="126" t="s">
        <v>98</v>
      </c>
    </row>
    <row r="56" spans="1:7" ht="17.25" customHeight="1">
      <c r="A56" s="39"/>
      <c r="B56" s="107" t="s">
        <v>99</v>
      </c>
      <c r="C56" s="108"/>
      <c r="D56" s="108"/>
      <c r="E56" s="108"/>
      <c r="F56" s="125"/>
      <c r="G56" s="127"/>
    </row>
    <row r="57" spans="1:7" ht="17.25" customHeight="1">
      <c r="A57" s="43"/>
      <c r="B57" s="24" t="s">
        <v>24</v>
      </c>
      <c r="C57" s="24"/>
      <c r="D57" s="24"/>
      <c r="E57" s="24"/>
      <c r="F57" s="116"/>
      <c r="G57" s="74"/>
    </row>
    <row r="58" spans="1:7" ht="19.5" customHeight="1">
      <c r="A58" s="25" t="s">
        <v>100</v>
      </c>
      <c r="B58" s="26"/>
      <c r="C58" s="26"/>
      <c r="D58" s="26"/>
      <c r="E58" s="26"/>
      <c r="F58" s="26"/>
      <c r="G58" s="70"/>
    </row>
    <row r="59" spans="1:7" s="2" customFormat="1" ht="15.75" customHeight="1">
      <c r="A59" s="46" t="s">
        <v>101</v>
      </c>
      <c r="B59" s="47" t="s">
        <v>102</v>
      </c>
      <c r="C59" s="48"/>
      <c r="D59" s="49">
        <v>400</v>
      </c>
      <c r="E59" s="49" t="s">
        <v>103</v>
      </c>
      <c r="F59" s="81"/>
      <c r="G59" s="82"/>
    </row>
    <row r="60" spans="1:7" s="2" customFormat="1" ht="15.75" customHeight="1">
      <c r="A60" s="39"/>
      <c r="B60" s="47" t="s">
        <v>104</v>
      </c>
      <c r="C60" s="48"/>
      <c r="D60" s="49">
        <v>1</v>
      </c>
      <c r="E60" s="49" t="s">
        <v>21</v>
      </c>
      <c r="F60" s="81"/>
      <c r="G60" s="82"/>
    </row>
    <row r="61" spans="1:7" s="2" customFormat="1" ht="15.75" customHeight="1">
      <c r="A61" s="39"/>
      <c r="B61" s="47" t="s">
        <v>105</v>
      </c>
      <c r="C61" s="48"/>
      <c r="D61" s="49">
        <v>1</v>
      </c>
      <c r="E61" s="49" t="s">
        <v>21</v>
      </c>
      <c r="F61" s="81"/>
      <c r="G61" s="82"/>
    </row>
    <row r="62" spans="1:7" s="2" customFormat="1" ht="15.75" customHeight="1">
      <c r="A62" s="39"/>
      <c r="B62" s="47" t="s">
        <v>106</v>
      </c>
      <c r="C62" s="48"/>
      <c r="D62" s="49">
        <v>2</v>
      </c>
      <c r="E62" s="49" t="s">
        <v>80</v>
      </c>
      <c r="F62" s="81"/>
      <c r="G62" s="82"/>
    </row>
    <row r="63" spans="1:7" s="2" customFormat="1" ht="15.75" customHeight="1">
      <c r="A63" s="39"/>
      <c r="B63" s="47" t="s">
        <v>107</v>
      </c>
      <c r="C63" s="48"/>
      <c r="D63" s="49">
        <v>30</v>
      </c>
      <c r="E63" s="49" t="s">
        <v>80</v>
      </c>
      <c r="F63" s="81"/>
      <c r="G63" s="82"/>
    </row>
    <row r="64" spans="1:7" ht="15.75" customHeight="1">
      <c r="A64" s="39"/>
      <c r="B64" s="40" t="s">
        <v>108</v>
      </c>
      <c r="C64" s="41"/>
      <c r="D64" s="42">
        <v>1</v>
      </c>
      <c r="E64" s="42" t="s">
        <v>21</v>
      </c>
      <c r="F64" s="81"/>
      <c r="G64" s="79"/>
    </row>
    <row r="65" spans="1:7" ht="15.75" customHeight="1">
      <c r="A65" s="39"/>
      <c r="B65" s="40" t="s">
        <v>109</v>
      </c>
      <c r="C65" s="41"/>
      <c r="D65" s="42">
        <v>1</v>
      </c>
      <c r="E65" s="42" t="s">
        <v>21</v>
      </c>
      <c r="F65" s="81"/>
      <c r="G65" s="79"/>
    </row>
    <row r="66" spans="1:7" ht="20.25" customHeight="1">
      <c r="A66" s="43"/>
      <c r="B66" s="24" t="s">
        <v>24</v>
      </c>
      <c r="C66" s="24"/>
      <c r="D66" s="24"/>
      <c r="E66" s="24"/>
      <c r="F66" s="116"/>
      <c r="G66" s="74"/>
    </row>
    <row r="67" spans="1:7" ht="53.25" customHeight="1">
      <c r="A67" s="50" t="s">
        <v>110</v>
      </c>
      <c r="B67" s="51"/>
      <c r="C67" s="51"/>
      <c r="D67" s="51"/>
      <c r="E67" s="51"/>
      <c r="F67" s="83"/>
      <c r="G67" s="84">
        <f>F17+F30+F37+F47+F57+F66+F10</f>
        <v>0</v>
      </c>
    </row>
    <row r="68" spans="1:7" ht="16.5" customHeight="1">
      <c r="A68" s="52" t="s">
        <v>111</v>
      </c>
      <c r="B68" s="53"/>
      <c r="C68" s="53"/>
      <c r="D68" s="53"/>
      <c r="E68" s="53"/>
      <c r="F68" s="53"/>
      <c r="G68" s="85"/>
    </row>
    <row r="69" spans="1:7" ht="16.5" customHeight="1">
      <c r="A69" s="54"/>
      <c r="B69" s="55"/>
      <c r="C69" s="55"/>
      <c r="D69" s="55"/>
      <c r="E69" s="55"/>
      <c r="F69" s="55"/>
      <c r="G69" s="86"/>
    </row>
    <row r="70" spans="1:7" ht="103.5" customHeight="1">
      <c r="A70" s="56"/>
      <c r="B70" s="57"/>
      <c r="C70" s="57"/>
      <c r="D70" s="57"/>
      <c r="E70" s="57"/>
      <c r="F70" s="57"/>
      <c r="G70" s="87"/>
    </row>
    <row r="71" spans="5:6" ht="17.25" customHeight="1">
      <c r="E71" s="88"/>
      <c r="F71" s="88"/>
    </row>
    <row r="72" spans="5:6" ht="17.25" customHeight="1">
      <c r="E72" s="88"/>
      <c r="F72" s="88"/>
    </row>
    <row r="73" spans="5:6" ht="17.25" customHeight="1">
      <c r="E73" s="88"/>
      <c r="F73" s="88"/>
    </row>
    <row r="74" spans="5:6" ht="17.25" customHeight="1">
      <c r="E74" s="88"/>
      <c r="F74" s="88"/>
    </row>
    <row r="75" spans="5:6" ht="17.25" customHeight="1">
      <c r="E75" s="88"/>
      <c r="F75" s="88"/>
    </row>
    <row r="76" spans="1:6" s="3" customFormat="1" ht="15">
      <c r="A76" s="4"/>
      <c r="B76" s="4"/>
      <c r="C76" s="4"/>
      <c r="D76" s="4"/>
      <c r="E76" s="88"/>
      <c r="F76" s="88"/>
    </row>
    <row r="77" spans="1:6" s="3" customFormat="1" ht="15">
      <c r="A77" s="4"/>
      <c r="B77" s="4"/>
      <c r="C77" s="4"/>
      <c r="D77" s="4"/>
      <c r="E77" s="88"/>
      <c r="F77" s="88"/>
    </row>
    <row r="78" spans="1:6" s="3" customFormat="1" ht="15">
      <c r="A78" s="4"/>
      <c r="B78" s="4"/>
      <c r="C78" s="4"/>
      <c r="D78" s="4"/>
      <c r="E78" s="88"/>
      <c r="F78" s="88"/>
    </row>
    <row r="79" spans="1:6" s="3" customFormat="1" ht="15">
      <c r="A79" s="4"/>
      <c r="B79" s="4"/>
      <c r="C79" s="4"/>
      <c r="D79" s="4"/>
      <c r="E79" s="88"/>
      <c r="F79" s="88"/>
    </row>
    <row r="80" spans="1:6" s="3" customFormat="1" ht="15">
      <c r="A80" s="4"/>
      <c r="B80" s="4"/>
      <c r="C80" s="4"/>
      <c r="D80" s="4"/>
      <c r="E80" s="88"/>
      <c r="F80" s="88"/>
    </row>
    <row r="81" spans="1:6" s="3" customFormat="1" ht="15">
      <c r="A81" s="4"/>
      <c r="B81" s="4"/>
      <c r="C81" s="4"/>
      <c r="D81" s="4"/>
      <c r="E81" s="88"/>
      <c r="F81" s="88"/>
    </row>
    <row r="82" spans="1:6" s="3" customFormat="1" ht="15">
      <c r="A82" s="4"/>
      <c r="B82" s="4"/>
      <c r="C82" s="4"/>
      <c r="D82" s="4"/>
      <c r="E82" s="88"/>
      <c r="F82" s="88"/>
    </row>
    <row r="83" spans="1:6" s="3" customFormat="1" ht="15">
      <c r="A83" s="4"/>
      <c r="B83" s="4"/>
      <c r="C83" s="4"/>
      <c r="D83" s="4"/>
      <c r="E83" s="88"/>
      <c r="F83" s="88"/>
    </row>
    <row r="84" spans="1:6" s="3" customFormat="1" ht="15">
      <c r="A84" s="4"/>
      <c r="B84" s="4"/>
      <c r="C84" s="4"/>
      <c r="D84" s="4"/>
      <c r="E84" s="88"/>
      <c r="F84" s="88"/>
    </row>
    <row r="85" spans="1:6" s="3" customFormat="1" ht="15">
      <c r="A85" s="4"/>
      <c r="B85" s="4"/>
      <c r="C85" s="4"/>
      <c r="D85" s="4"/>
      <c r="E85" s="88"/>
      <c r="F85" s="88"/>
    </row>
    <row r="86" spans="1:6" s="3" customFormat="1" ht="15">
      <c r="A86" s="4"/>
      <c r="B86" s="4"/>
      <c r="C86" s="4"/>
      <c r="D86" s="4"/>
      <c r="E86" s="88"/>
      <c r="F86" s="88"/>
    </row>
    <row r="87" spans="1:6" s="3" customFormat="1" ht="15">
      <c r="A87" s="4"/>
      <c r="B87" s="4"/>
      <c r="C87" s="4"/>
      <c r="D87" s="4"/>
      <c r="E87" s="88"/>
      <c r="F87" s="88"/>
    </row>
    <row r="88" spans="1:6" s="3" customFormat="1" ht="15">
      <c r="A88" s="4"/>
      <c r="B88" s="4"/>
      <c r="C88" s="4"/>
      <c r="D88" s="4"/>
      <c r="E88" s="88"/>
      <c r="F88" s="88"/>
    </row>
    <row r="89" spans="1:6" s="3" customFormat="1" ht="15">
      <c r="A89" s="4"/>
      <c r="B89" s="4"/>
      <c r="C89" s="4"/>
      <c r="D89" s="4"/>
      <c r="E89" s="88"/>
      <c r="F89" s="88"/>
    </row>
    <row r="90" spans="1:6" s="3" customFormat="1" ht="15">
      <c r="A90" s="4"/>
      <c r="B90" s="4"/>
      <c r="C90" s="4"/>
      <c r="D90" s="4"/>
      <c r="E90" s="88"/>
      <c r="F90" s="88"/>
    </row>
    <row r="91" spans="1:6" s="3" customFormat="1" ht="15">
      <c r="A91" s="4"/>
      <c r="B91" s="4"/>
      <c r="C91" s="4"/>
      <c r="D91" s="4"/>
      <c r="E91" s="88"/>
      <c r="F91" s="88"/>
    </row>
    <row r="92" spans="1:6" s="3" customFormat="1" ht="15">
      <c r="A92" s="4"/>
      <c r="B92" s="4"/>
      <c r="C92" s="4"/>
      <c r="D92" s="4"/>
      <c r="E92" s="88"/>
      <c r="F92" s="88"/>
    </row>
    <row r="93" spans="1:6" s="3" customFormat="1" ht="15">
      <c r="A93" s="4"/>
      <c r="B93" s="4"/>
      <c r="C93" s="4"/>
      <c r="D93" s="4"/>
      <c r="E93" s="88"/>
      <c r="F93" s="88"/>
    </row>
    <row r="94" spans="1:6" s="3" customFormat="1" ht="15">
      <c r="A94" s="4"/>
      <c r="B94" s="4"/>
      <c r="C94" s="4"/>
      <c r="D94" s="4"/>
      <c r="E94" s="88"/>
      <c r="F94" s="88"/>
    </row>
    <row r="95" spans="1:6" s="3" customFormat="1" ht="15">
      <c r="A95" s="4"/>
      <c r="B95" s="4"/>
      <c r="C95" s="4"/>
      <c r="D95" s="4"/>
      <c r="E95" s="88"/>
      <c r="F95" s="88"/>
    </row>
    <row r="96" spans="1:6" s="3" customFormat="1" ht="15">
      <c r="A96" s="4"/>
      <c r="B96" s="4"/>
      <c r="C96" s="4"/>
      <c r="D96" s="4"/>
      <c r="E96" s="88"/>
      <c r="F96" s="88"/>
    </row>
    <row r="97" spans="1:6" s="3" customFormat="1" ht="15">
      <c r="A97" s="4"/>
      <c r="B97" s="4"/>
      <c r="C97" s="4"/>
      <c r="D97" s="4"/>
      <c r="E97" s="88"/>
      <c r="F97" s="88"/>
    </row>
    <row r="98" spans="1:6" s="3" customFormat="1" ht="15">
      <c r="A98" s="4"/>
      <c r="B98" s="4"/>
      <c r="C98" s="4"/>
      <c r="D98" s="4"/>
      <c r="E98" s="88"/>
      <c r="F98" s="88"/>
    </row>
    <row r="99" spans="1:6" s="3" customFormat="1" ht="15">
      <c r="A99" s="4"/>
      <c r="B99" s="4"/>
      <c r="C99" s="4"/>
      <c r="D99" s="4"/>
      <c r="E99" s="88"/>
      <c r="F99" s="88"/>
    </row>
    <row r="100" spans="1:6" s="3" customFormat="1" ht="15">
      <c r="A100" s="4"/>
      <c r="B100" s="4"/>
      <c r="C100" s="4"/>
      <c r="D100" s="4"/>
      <c r="E100" s="88"/>
      <c r="F100" s="88"/>
    </row>
    <row r="101" spans="1:6" s="3" customFormat="1" ht="15">
      <c r="A101" s="4"/>
      <c r="B101" s="4"/>
      <c r="C101" s="4"/>
      <c r="D101" s="4"/>
      <c r="E101" s="88"/>
      <c r="F101" s="88"/>
    </row>
    <row r="102" spans="1:6" s="3" customFormat="1" ht="15">
      <c r="A102" s="4"/>
      <c r="B102" s="4"/>
      <c r="C102" s="4"/>
      <c r="D102" s="4"/>
      <c r="E102" s="88"/>
      <c r="F102" s="88"/>
    </row>
    <row r="103" spans="1:6" s="3" customFormat="1" ht="15">
      <c r="A103" s="4"/>
      <c r="B103" s="4"/>
      <c r="C103" s="4"/>
      <c r="D103" s="4"/>
      <c r="E103" s="88"/>
      <c r="F103" s="88"/>
    </row>
    <row r="104" spans="1:6" s="3" customFormat="1" ht="15">
      <c r="A104" s="4"/>
      <c r="B104" s="4"/>
      <c r="C104" s="4"/>
      <c r="D104" s="4"/>
      <c r="E104" s="88"/>
      <c r="F104" s="88"/>
    </row>
    <row r="105" spans="1:6" s="3" customFormat="1" ht="15">
      <c r="A105" s="4"/>
      <c r="B105" s="4"/>
      <c r="C105" s="4"/>
      <c r="D105" s="4"/>
      <c r="E105" s="88"/>
      <c r="F105" s="88"/>
    </row>
    <row r="106" spans="1:6" s="3" customFormat="1" ht="15">
      <c r="A106" s="4"/>
      <c r="B106" s="4"/>
      <c r="C106" s="4"/>
      <c r="D106" s="4"/>
      <c r="E106" s="88"/>
      <c r="F106" s="88"/>
    </row>
  </sheetData>
  <sheetProtection/>
  <mergeCells count="28">
    <mergeCell ref="A1:G1"/>
    <mergeCell ref="A2:B2"/>
    <mergeCell ref="C2:F2"/>
    <mergeCell ref="A3:B3"/>
    <mergeCell ref="C3:F3"/>
    <mergeCell ref="A4:B4"/>
    <mergeCell ref="C4:F4"/>
    <mergeCell ref="A7:G7"/>
    <mergeCell ref="B10:E10"/>
    <mergeCell ref="A11:G11"/>
    <mergeCell ref="B17:E17"/>
    <mergeCell ref="A18:G18"/>
    <mergeCell ref="B30:E30"/>
    <mergeCell ref="B37:E37"/>
    <mergeCell ref="B47:E47"/>
    <mergeCell ref="A48:G48"/>
    <mergeCell ref="B57:E57"/>
    <mergeCell ref="A58:G58"/>
    <mergeCell ref="B66:E66"/>
    <mergeCell ref="A67:F67"/>
    <mergeCell ref="A8:A10"/>
    <mergeCell ref="A12:A17"/>
    <mergeCell ref="A19:A30"/>
    <mergeCell ref="A31:A37"/>
    <mergeCell ref="A38:A47"/>
    <mergeCell ref="A49:A57"/>
    <mergeCell ref="A59:A66"/>
    <mergeCell ref="A68:G70"/>
  </mergeCells>
  <printOptions headings="1"/>
  <pageMargins left="1.1" right="0.2362204724409449" top="0.7480314960629921" bottom="0.7480314960629921" header="0.31496062992125984" footer="0.31496062992125984"/>
  <pageSetup fitToHeight="2" fitToWidth="1" horizontalDpi="600" verticalDpi="600" orientation="landscape" paperSize="9" scale="70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93"/>
  <sheetViews>
    <sheetView showGridLines="0" zoomScale="90" zoomScaleNormal="90" zoomScaleSheetLayoutView="100" workbookViewId="0" topLeftCell="A1">
      <selection activeCell="F12" sqref="F12"/>
    </sheetView>
  </sheetViews>
  <sheetFormatPr defaultColWidth="11.00390625" defaultRowHeight="14.25"/>
  <cols>
    <col min="1" max="1" width="30.125" style="4" customWidth="1"/>
    <col min="2" max="2" width="22.50390625" style="4" customWidth="1"/>
    <col min="3" max="3" width="12.625" style="4" customWidth="1"/>
    <col min="4" max="4" width="8.625" style="4" customWidth="1"/>
    <col min="5" max="5" width="7.50390625" style="4" customWidth="1"/>
    <col min="6" max="6" width="11.75390625" style="4" customWidth="1"/>
    <col min="7" max="7" width="67.875" style="3" customWidth="1"/>
    <col min="8" max="8" width="11.00390625" style="4" hidden="1" customWidth="1"/>
    <col min="9" max="9" width="6.375" style="4" customWidth="1"/>
    <col min="10" max="16384" width="11.00390625" style="4" customWidth="1"/>
  </cols>
  <sheetData>
    <row r="1" spans="1:7" ht="75" customHeight="1">
      <c r="A1" s="5" t="s">
        <v>112</v>
      </c>
      <c r="B1" s="6"/>
      <c r="C1" s="6"/>
      <c r="D1" s="6"/>
      <c r="E1" s="6"/>
      <c r="F1" s="6"/>
      <c r="G1" s="58"/>
    </row>
    <row r="2" spans="1:7" s="1" customFormat="1" ht="20.25" customHeight="1">
      <c r="A2" s="7" t="s">
        <v>113</v>
      </c>
      <c r="B2" s="8"/>
      <c r="C2" s="9" t="s">
        <v>114</v>
      </c>
      <c r="D2" s="9"/>
      <c r="E2" s="9"/>
      <c r="F2" s="9"/>
      <c r="G2" s="59"/>
    </row>
    <row r="3" spans="1:7" s="1" customFormat="1" ht="18" customHeight="1">
      <c r="A3" s="7" t="s">
        <v>3</v>
      </c>
      <c r="B3" s="8"/>
      <c r="C3" s="9"/>
      <c r="D3" s="9"/>
      <c r="E3" s="9"/>
      <c r="F3" s="9"/>
      <c r="G3" s="59"/>
    </row>
    <row r="4" spans="1:7" s="1" customFormat="1" ht="20.25" customHeight="1">
      <c r="A4" s="7" t="s">
        <v>4</v>
      </c>
      <c r="B4" s="8"/>
      <c r="C4" s="9"/>
      <c r="D4" s="9"/>
      <c r="E4" s="9"/>
      <c r="F4" s="9"/>
      <c r="G4" s="59"/>
    </row>
    <row r="5" spans="1:7" ht="27">
      <c r="A5" s="10" t="s">
        <v>5</v>
      </c>
      <c r="B5" s="11" t="s">
        <v>6</v>
      </c>
      <c r="C5" s="12" t="s">
        <v>7</v>
      </c>
      <c r="D5" s="13" t="s">
        <v>8</v>
      </c>
      <c r="E5" s="60" t="s">
        <v>9</v>
      </c>
      <c r="F5" s="60" t="s">
        <v>10</v>
      </c>
      <c r="G5" s="61" t="s">
        <v>11</v>
      </c>
    </row>
    <row r="6" spans="1:7" ht="24">
      <c r="A6" s="14" t="s">
        <v>12</v>
      </c>
      <c r="B6" s="15" t="s">
        <v>13</v>
      </c>
      <c r="C6" s="16" t="s">
        <v>14</v>
      </c>
      <c r="D6" s="17" t="s">
        <v>15</v>
      </c>
      <c r="E6" s="62" t="s">
        <v>16</v>
      </c>
      <c r="F6" s="63" t="s">
        <v>17</v>
      </c>
      <c r="G6" s="64" t="s">
        <v>18</v>
      </c>
    </row>
    <row r="7" spans="1:7" ht="18.75" customHeight="1">
      <c r="A7" s="18" t="s">
        <v>115</v>
      </c>
      <c r="B7" s="19"/>
      <c r="C7" s="19"/>
      <c r="D7" s="19"/>
      <c r="E7" s="19"/>
      <c r="F7" s="19"/>
      <c r="G7" s="65"/>
    </row>
    <row r="8" spans="1:7" ht="15.75" customHeight="1">
      <c r="A8" s="20" t="s">
        <v>26</v>
      </c>
      <c r="B8" s="21" t="s">
        <v>116</v>
      </c>
      <c r="C8" s="22">
        <v>1500</v>
      </c>
      <c r="D8" s="23">
        <v>1</v>
      </c>
      <c r="E8" s="66" t="s">
        <v>21</v>
      </c>
      <c r="F8" s="67">
        <f aca="true" t="shared" si="0" ref="F8:F13">SUM(C8*D8)</f>
        <v>1500</v>
      </c>
      <c r="G8" s="68" t="s">
        <v>117</v>
      </c>
    </row>
    <row r="9" spans="1:7" ht="15.75" customHeight="1">
      <c r="A9" s="20"/>
      <c r="B9" s="21" t="s">
        <v>118</v>
      </c>
      <c r="C9" s="22">
        <v>8000</v>
      </c>
      <c r="D9" s="23">
        <v>1</v>
      </c>
      <c r="E9" s="66" t="s">
        <v>21</v>
      </c>
      <c r="F9" s="67">
        <f t="shared" si="0"/>
        <v>8000</v>
      </c>
      <c r="G9" s="68" t="s">
        <v>119</v>
      </c>
    </row>
    <row r="10" spans="1:7" ht="15.75" customHeight="1">
      <c r="A10" s="20"/>
      <c r="B10" s="21" t="s">
        <v>29</v>
      </c>
      <c r="C10" s="22">
        <v>4500</v>
      </c>
      <c r="D10" s="23">
        <v>1</v>
      </c>
      <c r="E10" s="66" t="s">
        <v>21</v>
      </c>
      <c r="F10" s="67">
        <f t="shared" si="0"/>
        <v>4500</v>
      </c>
      <c r="G10" s="68" t="s">
        <v>120</v>
      </c>
    </row>
    <row r="11" spans="1:7" ht="15.75" customHeight="1">
      <c r="A11" s="20"/>
      <c r="B11" s="21" t="s">
        <v>121</v>
      </c>
      <c r="C11" s="22">
        <v>380</v>
      </c>
      <c r="D11" s="23">
        <v>72</v>
      </c>
      <c r="E11" s="66" t="s">
        <v>28</v>
      </c>
      <c r="F11" s="67">
        <f t="shared" si="0"/>
        <v>27360</v>
      </c>
      <c r="G11" s="68" t="s">
        <v>122</v>
      </c>
    </row>
    <row r="12" spans="1:7" ht="15.75" customHeight="1">
      <c r="A12" s="20"/>
      <c r="B12" s="21" t="s">
        <v>123</v>
      </c>
      <c r="C12" s="22">
        <v>6500</v>
      </c>
      <c r="D12" s="23">
        <v>1</v>
      </c>
      <c r="E12" s="66" t="s">
        <v>21</v>
      </c>
      <c r="F12" s="67">
        <f t="shared" si="0"/>
        <v>6500</v>
      </c>
      <c r="G12" s="68" t="s">
        <v>124</v>
      </c>
    </row>
    <row r="13" spans="1:7" ht="15.75" customHeight="1">
      <c r="A13" s="20"/>
      <c r="B13" s="21" t="s">
        <v>31</v>
      </c>
      <c r="C13" s="22">
        <v>9000</v>
      </c>
      <c r="D13" s="23">
        <v>1</v>
      </c>
      <c r="E13" s="66" t="s">
        <v>21</v>
      </c>
      <c r="F13" s="67">
        <f t="shared" si="0"/>
        <v>9000</v>
      </c>
      <c r="G13" s="68" t="s">
        <v>125</v>
      </c>
    </row>
    <row r="14" spans="1:7" ht="17.25" customHeight="1">
      <c r="A14" s="20"/>
      <c r="B14" s="24" t="s">
        <v>24</v>
      </c>
      <c r="C14" s="24"/>
      <c r="D14" s="24"/>
      <c r="E14" s="24"/>
      <c r="F14" s="24"/>
      <c r="G14" s="69">
        <f>SUM(F8:F13)</f>
        <v>56860</v>
      </c>
    </row>
    <row r="15" spans="1:7" ht="19.5" customHeight="1">
      <c r="A15" s="25" t="s">
        <v>34</v>
      </c>
      <c r="B15" s="26"/>
      <c r="C15" s="26"/>
      <c r="D15" s="26"/>
      <c r="E15" s="26"/>
      <c r="F15" s="26"/>
      <c r="G15" s="70"/>
    </row>
    <row r="16" spans="1:7" ht="13.5" customHeight="1">
      <c r="A16" s="27" t="s">
        <v>35</v>
      </c>
      <c r="B16" s="28" t="s">
        <v>36</v>
      </c>
      <c r="C16" s="29">
        <v>1000</v>
      </c>
      <c r="D16" s="30">
        <v>1</v>
      </c>
      <c r="E16" s="71" t="s">
        <v>37</v>
      </c>
      <c r="F16" s="67">
        <f>C16*D16</f>
        <v>1000</v>
      </c>
      <c r="G16" s="72" t="s">
        <v>38</v>
      </c>
    </row>
    <row r="17" spans="1:7" ht="13.5" customHeight="1">
      <c r="A17" s="27"/>
      <c r="B17" s="28" t="s">
        <v>39</v>
      </c>
      <c r="C17" s="29">
        <v>150</v>
      </c>
      <c r="D17" s="30">
        <v>30</v>
      </c>
      <c r="E17" s="71" t="s">
        <v>37</v>
      </c>
      <c r="F17" s="67">
        <f aca="true" t="shared" si="1" ref="F17:F25">C17*D17</f>
        <v>4500</v>
      </c>
      <c r="G17" s="72" t="s">
        <v>40</v>
      </c>
    </row>
    <row r="18" spans="1:7" ht="13.5" customHeight="1">
      <c r="A18" s="27"/>
      <c r="B18" s="28" t="s">
        <v>41</v>
      </c>
      <c r="C18" s="29">
        <v>500</v>
      </c>
      <c r="D18" s="30">
        <v>8</v>
      </c>
      <c r="E18" s="71" t="s">
        <v>37</v>
      </c>
      <c r="F18" s="67">
        <f t="shared" si="1"/>
        <v>4000</v>
      </c>
      <c r="G18" s="72" t="s">
        <v>42</v>
      </c>
    </row>
    <row r="19" spans="1:7" ht="13.5" customHeight="1">
      <c r="A19" s="27"/>
      <c r="B19" s="31" t="s">
        <v>43</v>
      </c>
      <c r="C19" s="29">
        <v>500</v>
      </c>
      <c r="D19" s="30">
        <v>24</v>
      </c>
      <c r="E19" s="71" t="s">
        <v>37</v>
      </c>
      <c r="F19" s="67">
        <f t="shared" si="1"/>
        <v>12000</v>
      </c>
      <c r="G19" s="72" t="s">
        <v>44</v>
      </c>
    </row>
    <row r="20" spans="1:7" ht="13.5" customHeight="1">
      <c r="A20" s="27"/>
      <c r="B20" s="28" t="s">
        <v>45</v>
      </c>
      <c r="C20" s="29">
        <v>50</v>
      </c>
      <c r="D20" s="32">
        <v>24</v>
      </c>
      <c r="E20" s="71" t="s">
        <v>46</v>
      </c>
      <c r="F20" s="67">
        <f t="shared" si="1"/>
        <v>1200</v>
      </c>
      <c r="G20" s="72" t="s">
        <v>47</v>
      </c>
    </row>
    <row r="21" spans="1:7" ht="13.5" customHeight="1">
      <c r="A21" s="27"/>
      <c r="B21" s="28" t="s">
        <v>48</v>
      </c>
      <c r="C21" s="29">
        <v>500</v>
      </c>
      <c r="D21" s="32">
        <v>2</v>
      </c>
      <c r="E21" s="71" t="s">
        <v>37</v>
      </c>
      <c r="F21" s="67">
        <f t="shared" si="1"/>
        <v>1000</v>
      </c>
      <c r="G21" s="72" t="s">
        <v>49</v>
      </c>
    </row>
    <row r="22" spans="1:7" ht="13.5" customHeight="1">
      <c r="A22" s="27"/>
      <c r="B22" s="28" t="s">
        <v>50</v>
      </c>
      <c r="C22" s="29">
        <v>200</v>
      </c>
      <c r="D22" s="32">
        <v>1</v>
      </c>
      <c r="E22" s="71" t="s">
        <v>37</v>
      </c>
      <c r="F22" s="67">
        <f t="shared" si="1"/>
        <v>200</v>
      </c>
      <c r="G22" s="72" t="s">
        <v>51</v>
      </c>
    </row>
    <row r="23" spans="1:7" ht="13.5" customHeight="1">
      <c r="A23" s="27"/>
      <c r="B23" s="33" t="s">
        <v>52</v>
      </c>
      <c r="C23" s="29">
        <v>160</v>
      </c>
      <c r="D23" s="32">
        <v>80</v>
      </c>
      <c r="E23" s="71" t="s">
        <v>53</v>
      </c>
      <c r="F23" s="67">
        <f t="shared" si="1"/>
        <v>12800</v>
      </c>
      <c r="G23" s="73" t="s">
        <v>54</v>
      </c>
    </row>
    <row r="24" spans="1:7" ht="13.5" customHeight="1">
      <c r="A24" s="27"/>
      <c r="B24" s="33" t="s">
        <v>55</v>
      </c>
      <c r="C24" s="29">
        <v>300</v>
      </c>
      <c r="D24" s="32">
        <v>2</v>
      </c>
      <c r="E24" s="71" t="s">
        <v>56</v>
      </c>
      <c r="F24" s="67">
        <f t="shared" si="1"/>
        <v>600</v>
      </c>
      <c r="G24" s="73"/>
    </row>
    <row r="25" spans="1:7" ht="13.5" customHeight="1">
      <c r="A25" s="27"/>
      <c r="B25" s="28" t="s">
        <v>57</v>
      </c>
      <c r="C25" s="29"/>
      <c r="D25" s="32">
        <v>1</v>
      </c>
      <c r="E25" s="71" t="s">
        <v>21</v>
      </c>
      <c r="F25" s="67">
        <f t="shared" si="1"/>
        <v>0</v>
      </c>
      <c r="G25" s="72" t="s">
        <v>58</v>
      </c>
    </row>
    <row r="26" spans="1:7" ht="17.25" customHeight="1">
      <c r="A26" s="27"/>
      <c r="B26" s="24" t="s">
        <v>24</v>
      </c>
      <c r="C26" s="24"/>
      <c r="D26" s="24"/>
      <c r="E26" s="24"/>
      <c r="F26" s="24"/>
      <c r="G26" s="74">
        <f>SUM(F16:F25)</f>
        <v>37300</v>
      </c>
    </row>
    <row r="27" spans="1:7" ht="14.25" customHeight="1">
      <c r="A27" s="34" t="s">
        <v>60</v>
      </c>
      <c r="B27" s="35" t="s">
        <v>61</v>
      </c>
      <c r="C27" s="36">
        <v>10000</v>
      </c>
      <c r="D27" s="37">
        <v>1</v>
      </c>
      <c r="E27" s="66" t="s">
        <v>62</v>
      </c>
      <c r="F27" s="75">
        <f>C27*D27</f>
        <v>10000</v>
      </c>
      <c r="G27" s="76"/>
    </row>
    <row r="28" spans="1:7" ht="14.25" customHeight="1">
      <c r="A28" s="34"/>
      <c r="B28" s="35" t="s">
        <v>63</v>
      </c>
      <c r="C28" s="36">
        <v>1000</v>
      </c>
      <c r="D28" s="37">
        <v>1</v>
      </c>
      <c r="E28" s="66" t="s">
        <v>21</v>
      </c>
      <c r="F28" s="75">
        <f>C28*D28</f>
        <v>1000</v>
      </c>
      <c r="G28" s="76"/>
    </row>
    <row r="29" spans="1:7" ht="14.25" customHeight="1">
      <c r="A29" s="34"/>
      <c r="B29" s="35" t="s">
        <v>64</v>
      </c>
      <c r="C29" s="36">
        <v>200</v>
      </c>
      <c r="D29" s="37">
        <v>6</v>
      </c>
      <c r="E29" s="66" t="s">
        <v>46</v>
      </c>
      <c r="F29" s="75">
        <f>C29*D29</f>
        <v>1200</v>
      </c>
      <c r="G29" s="76"/>
    </row>
    <row r="30" spans="1:7" ht="14.25" customHeight="1">
      <c r="A30" s="34"/>
      <c r="B30" s="35" t="s">
        <v>65</v>
      </c>
      <c r="C30" s="36">
        <v>300</v>
      </c>
      <c r="D30" s="37">
        <v>6</v>
      </c>
      <c r="E30" s="66" t="s">
        <v>66</v>
      </c>
      <c r="F30" s="75">
        <f>C30*D30</f>
        <v>1800</v>
      </c>
      <c r="G30" s="76"/>
    </row>
    <row r="31" spans="1:7" ht="14.25" customHeight="1">
      <c r="A31" s="34"/>
      <c r="B31" s="35" t="s">
        <v>57</v>
      </c>
      <c r="C31" s="36">
        <v>0</v>
      </c>
      <c r="D31" s="37">
        <v>1</v>
      </c>
      <c r="E31" s="66" t="s">
        <v>21</v>
      </c>
      <c r="F31" s="75">
        <f>C31*D31</f>
        <v>0</v>
      </c>
      <c r="G31" s="77"/>
    </row>
    <row r="32" spans="1:7" ht="18" customHeight="1">
      <c r="A32" s="34"/>
      <c r="B32" s="38" t="s">
        <v>24</v>
      </c>
      <c r="C32" s="38"/>
      <c r="D32" s="38"/>
      <c r="E32" s="38"/>
      <c r="F32" s="38"/>
      <c r="G32" s="78">
        <f>SUM(F27:F31)</f>
        <v>14000</v>
      </c>
    </row>
    <row r="33" spans="1:7" ht="14.25" customHeight="1">
      <c r="A33" s="34" t="s">
        <v>67</v>
      </c>
      <c r="B33" s="35" t="s">
        <v>68</v>
      </c>
      <c r="C33" s="36">
        <v>3000</v>
      </c>
      <c r="D33" s="37">
        <v>1</v>
      </c>
      <c r="E33" s="66" t="s">
        <v>21</v>
      </c>
      <c r="F33" s="75">
        <f>C33*D33</f>
        <v>3000</v>
      </c>
      <c r="G33" s="76" t="s">
        <v>69</v>
      </c>
    </row>
    <row r="34" spans="1:7" ht="14.25" customHeight="1">
      <c r="A34" s="34"/>
      <c r="B34" s="35" t="s">
        <v>70</v>
      </c>
      <c r="C34" s="36">
        <v>26000</v>
      </c>
      <c r="D34" s="37">
        <v>1</v>
      </c>
      <c r="E34" s="66" t="s">
        <v>21</v>
      </c>
      <c r="F34" s="75">
        <f>C34*D34</f>
        <v>26000</v>
      </c>
      <c r="G34" s="76"/>
    </row>
    <row r="35" spans="1:7" ht="14.25" customHeight="1">
      <c r="A35" s="34"/>
      <c r="B35" s="35" t="s">
        <v>126</v>
      </c>
      <c r="C35" s="36">
        <v>5000</v>
      </c>
      <c r="D35" s="37">
        <v>1</v>
      </c>
      <c r="E35" s="66" t="s">
        <v>37</v>
      </c>
      <c r="F35" s="75">
        <f>C35*D35</f>
        <v>5000</v>
      </c>
      <c r="G35" s="76" t="s">
        <v>72</v>
      </c>
    </row>
    <row r="36" spans="1:7" ht="14.25" customHeight="1">
      <c r="A36" s="34"/>
      <c r="B36" s="35" t="s">
        <v>127</v>
      </c>
      <c r="C36" s="36">
        <v>2000</v>
      </c>
      <c r="D36" s="37">
        <v>2</v>
      </c>
      <c r="E36" s="66" t="s">
        <v>37</v>
      </c>
      <c r="F36" s="75">
        <f>C36*D36</f>
        <v>4000</v>
      </c>
      <c r="G36" s="76" t="s">
        <v>128</v>
      </c>
    </row>
    <row r="37" spans="1:7" ht="14.25" customHeight="1">
      <c r="A37" s="34"/>
      <c r="B37" s="35" t="s">
        <v>76</v>
      </c>
      <c r="C37" s="36">
        <v>0</v>
      </c>
      <c r="D37" s="37">
        <v>1</v>
      </c>
      <c r="E37" s="66" t="s">
        <v>21</v>
      </c>
      <c r="F37" s="75">
        <f>C37*D37</f>
        <v>0</v>
      </c>
      <c r="G37" s="76" t="s">
        <v>77</v>
      </c>
    </row>
    <row r="38" spans="1:7" ht="17.25" customHeight="1">
      <c r="A38" s="34"/>
      <c r="B38" s="38" t="s">
        <v>24</v>
      </c>
      <c r="C38" s="38"/>
      <c r="D38" s="38"/>
      <c r="E38" s="38"/>
      <c r="F38" s="38"/>
      <c r="G38" s="78">
        <f>SUM(F33:F37)</f>
        <v>38000</v>
      </c>
    </row>
    <row r="39" spans="1:7" ht="19.5" customHeight="1">
      <c r="A39" s="25" t="s">
        <v>82</v>
      </c>
      <c r="B39" s="26"/>
      <c r="C39" s="26"/>
      <c r="D39" s="26"/>
      <c r="E39" s="26"/>
      <c r="F39" s="26"/>
      <c r="G39" s="70"/>
    </row>
    <row r="40" spans="1:7" ht="14.25" customHeight="1">
      <c r="A40" s="39" t="s">
        <v>83</v>
      </c>
      <c r="B40" s="40" t="s">
        <v>84</v>
      </c>
      <c r="C40" s="41">
        <v>0</v>
      </c>
      <c r="D40" s="42">
        <v>15</v>
      </c>
      <c r="E40" s="42" t="s">
        <v>80</v>
      </c>
      <c r="F40" s="67">
        <v>0</v>
      </c>
      <c r="G40" s="79" t="s">
        <v>85</v>
      </c>
    </row>
    <row r="41" spans="1:7" ht="14.25" customHeight="1">
      <c r="A41" s="39"/>
      <c r="B41" s="40" t="s">
        <v>86</v>
      </c>
      <c r="C41" s="41">
        <v>8000</v>
      </c>
      <c r="D41" s="42">
        <v>1</v>
      </c>
      <c r="E41" s="42" t="s">
        <v>21</v>
      </c>
      <c r="F41" s="67">
        <f>C41*D41</f>
        <v>8000</v>
      </c>
      <c r="G41" s="79" t="s">
        <v>87</v>
      </c>
    </row>
    <row r="42" spans="1:7" ht="14.25" customHeight="1">
      <c r="A42" s="39"/>
      <c r="B42" s="40" t="s">
        <v>88</v>
      </c>
      <c r="C42" s="41">
        <v>0</v>
      </c>
      <c r="D42" s="42">
        <v>1</v>
      </c>
      <c r="E42" s="42" t="s">
        <v>21</v>
      </c>
      <c r="F42" s="67">
        <f>C42*D42</f>
        <v>0</v>
      </c>
      <c r="G42" s="79" t="s">
        <v>89</v>
      </c>
    </row>
    <row r="43" spans="1:7" ht="14.25" customHeight="1">
      <c r="A43" s="39"/>
      <c r="B43" s="40" t="s">
        <v>99</v>
      </c>
      <c r="C43" s="41"/>
      <c r="D43" s="42">
        <v>1</v>
      </c>
      <c r="E43" s="42" t="s">
        <v>21</v>
      </c>
      <c r="F43" s="67">
        <f>C43*D43</f>
        <v>0</v>
      </c>
      <c r="G43" s="79" t="s">
        <v>129</v>
      </c>
    </row>
    <row r="44" spans="1:7" ht="17.25" customHeight="1">
      <c r="A44" s="43"/>
      <c r="B44" s="44" t="s">
        <v>24</v>
      </c>
      <c r="C44" s="45"/>
      <c r="D44" s="45"/>
      <c r="E44" s="45"/>
      <c r="F44" s="80"/>
      <c r="G44" s="74">
        <f>SUM(F40:F43)</f>
        <v>8000</v>
      </c>
    </row>
    <row r="45" spans="1:7" ht="19.5" customHeight="1">
      <c r="A45" s="25" t="s">
        <v>100</v>
      </c>
      <c r="B45" s="26"/>
      <c r="C45" s="26"/>
      <c r="D45" s="26"/>
      <c r="E45" s="26"/>
      <c r="F45" s="26"/>
      <c r="G45" s="70"/>
    </row>
    <row r="46" spans="1:7" s="2" customFormat="1" ht="15.75" customHeight="1">
      <c r="A46" s="46" t="s">
        <v>101</v>
      </c>
      <c r="B46" s="47" t="s">
        <v>102</v>
      </c>
      <c r="C46" s="48">
        <v>8.5</v>
      </c>
      <c r="D46" s="49">
        <v>400</v>
      </c>
      <c r="E46" s="49" t="s">
        <v>103</v>
      </c>
      <c r="F46" s="81">
        <f>C46*D46</f>
        <v>3400</v>
      </c>
      <c r="G46" s="82"/>
    </row>
    <row r="47" spans="1:7" s="2" customFormat="1" ht="15.75" customHeight="1">
      <c r="A47" s="39"/>
      <c r="B47" s="47" t="s">
        <v>104</v>
      </c>
      <c r="C47" s="48">
        <v>3200</v>
      </c>
      <c r="D47" s="49">
        <v>1</v>
      </c>
      <c r="E47" s="49" t="s">
        <v>21</v>
      </c>
      <c r="F47" s="81">
        <f aca="true" t="shared" si="2" ref="F47:F52">C47*D47</f>
        <v>3200</v>
      </c>
      <c r="G47" s="82"/>
    </row>
    <row r="48" spans="1:7" s="2" customFormat="1" ht="15.75" customHeight="1">
      <c r="A48" s="39"/>
      <c r="B48" s="47" t="s">
        <v>105</v>
      </c>
      <c r="C48" s="48">
        <v>0</v>
      </c>
      <c r="D48" s="49">
        <v>1</v>
      </c>
      <c r="E48" s="49" t="s">
        <v>21</v>
      </c>
      <c r="F48" s="81">
        <f t="shared" si="2"/>
        <v>0</v>
      </c>
      <c r="G48" s="82" t="s">
        <v>85</v>
      </c>
    </row>
    <row r="49" spans="1:7" s="2" customFormat="1" ht="15.75" customHeight="1">
      <c r="A49" s="39"/>
      <c r="B49" s="47" t="s">
        <v>106</v>
      </c>
      <c r="C49" s="48">
        <v>0</v>
      </c>
      <c r="D49" s="49">
        <v>2</v>
      </c>
      <c r="E49" s="49" t="s">
        <v>80</v>
      </c>
      <c r="F49" s="81">
        <f t="shared" si="2"/>
        <v>0</v>
      </c>
      <c r="G49" s="82" t="s">
        <v>85</v>
      </c>
    </row>
    <row r="50" spans="1:7" s="2" customFormat="1" ht="15.75" customHeight="1">
      <c r="A50" s="39"/>
      <c r="B50" s="47" t="s">
        <v>107</v>
      </c>
      <c r="C50" s="48">
        <v>10</v>
      </c>
      <c r="D50" s="49">
        <v>30</v>
      </c>
      <c r="E50" s="49" t="s">
        <v>80</v>
      </c>
      <c r="F50" s="81">
        <f t="shared" si="2"/>
        <v>300</v>
      </c>
      <c r="G50" s="82"/>
    </row>
    <row r="51" spans="1:7" ht="15.75" customHeight="1">
      <c r="A51" s="39"/>
      <c r="B51" s="40" t="s">
        <v>108</v>
      </c>
      <c r="C51" s="41">
        <v>6000</v>
      </c>
      <c r="D51" s="42">
        <v>1</v>
      </c>
      <c r="E51" s="42" t="s">
        <v>21</v>
      </c>
      <c r="F51" s="81">
        <f t="shared" si="2"/>
        <v>6000</v>
      </c>
      <c r="G51" s="79"/>
    </row>
    <row r="52" spans="1:7" ht="15.75" customHeight="1">
      <c r="A52" s="39"/>
      <c r="B52" s="40" t="s">
        <v>109</v>
      </c>
      <c r="C52" s="41">
        <v>8500</v>
      </c>
      <c r="D52" s="42">
        <v>1</v>
      </c>
      <c r="E52" s="42" t="s">
        <v>21</v>
      </c>
      <c r="F52" s="81">
        <f t="shared" si="2"/>
        <v>8500</v>
      </c>
      <c r="G52" s="79"/>
    </row>
    <row r="53" spans="1:7" ht="20.25" customHeight="1">
      <c r="A53" s="43"/>
      <c r="B53" s="44" t="s">
        <v>24</v>
      </c>
      <c r="C53" s="45"/>
      <c r="D53" s="45"/>
      <c r="E53" s="45"/>
      <c r="F53" s="80"/>
      <c r="G53" s="74">
        <f>SUM(F46:F52)</f>
        <v>21400</v>
      </c>
    </row>
    <row r="54" spans="1:7" ht="53.25" customHeight="1">
      <c r="A54" s="50" t="s">
        <v>110</v>
      </c>
      <c r="B54" s="51"/>
      <c r="C54" s="51"/>
      <c r="D54" s="51"/>
      <c r="E54" s="51"/>
      <c r="F54" s="83"/>
      <c r="G54" s="84">
        <f>SUM(G53,G44,G38,A54,G32,G26,G14)</f>
        <v>175560</v>
      </c>
    </row>
    <row r="55" spans="1:7" ht="16.5" customHeight="1">
      <c r="A55" s="52" t="s">
        <v>130</v>
      </c>
      <c r="B55" s="53"/>
      <c r="C55" s="53"/>
      <c r="D55" s="53"/>
      <c r="E55" s="53"/>
      <c r="F55" s="53"/>
      <c r="G55" s="85"/>
    </row>
    <row r="56" spans="1:7" ht="16.5" customHeight="1">
      <c r="A56" s="54"/>
      <c r="B56" s="55"/>
      <c r="C56" s="55"/>
      <c r="D56" s="55"/>
      <c r="E56" s="55"/>
      <c r="F56" s="55"/>
      <c r="G56" s="86"/>
    </row>
    <row r="57" spans="1:7" ht="103.5" customHeight="1">
      <c r="A57" s="56"/>
      <c r="B57" s="57"/>
      <c r="C57" s="57"/>
      <c r="D57" s="57"/>
      <c r="E57" s="57"/>
      <c r="F57" s="57"/>
      <c r="G57" s="87"/>
    </row>
    <row r="58" spans="5:6" ht="17.25" customHeight="1">
      <c r="E58" s="88"/>
      <c r="F58" s="88"/>
    </row>
    <row r="59" spans="5:6" ht="17.25" customHeight="1">
      <c r="E59" s="88"/>
      <c r="F59" s="88"/>
    </row>
    <row r="60" spans="5:6" ht="17.25" customHeight="1">
      <c r="E60" s="88"/>
      <c r="F60" s="88"/>
    </row>
    <row r="61" spans="5:6" ht="17.25" customHeight="1">
      <c r="E61" s="88"/>
      <c r="F61" s="88"/>
    </row>
    <row r="62" spans="5:6" ht="17.25" customHeight="1">
      <c r="E62" s="88"/>
      <c r="F62" s="88"/>
    </row>
    <row r="63" spans="1:6" s="3" customFormat="1" ht="15">
      <c r="A63" s="4"/>
      <c r="B63" s="4"/>
      <c r="C63" s="4"/>
      <c r="D63" s="4"/>
      <c r="E63" s="88"/>
      <c r="F63" s="88"/>
    </row>
    <row r="64" spans="1:6" s="3" customFormat="1" ht="15">
      <c r="A64" s="4"/>
      <c r="B64" s="4"/>
      <c r="C64" s="4"/>
      <c r="D64" s="4"/>
      <c r="E64" s="88"/>
      <c r="F64" s="88"/>
    </row>
    <row r="65" spans="1:6" s="3" customFormat="1" ht="15">
      <c r="A65" s="4"/>
      <c r="B65" s="4"/>
      <c r="C65" s="4"/>
      <c r="D65" s="4"/>
      <c r="E65" s="88"/>
      <c r="F65" s="88"/>
    </row>
    <row r="66" spans="1:6" s="3" customFormat="1" ht="15">
      <c r="A66" s="4"/>
      <c r="B66" s="4"/>
      <c r="C66" s="4"/>
      <c r="D66" s="4"/>
      <c r="E66" s="88"/>
      <c r="F66" s="88"/>
    </row>
    <row r="67" spans="1:6" s="3" customFormat="1" ht="15">
      <c r="A67" s="4"/>
      <c r="B67" s="4"/>
      <c r="C67" s="4"/>
      <c r="D67" s="4"/>
      <c r="E67" s="88"/>
      <c r="F67" s="88"/>
    </row>
    <row r="68" spans="1:6" s="3" customFormat="1" ht="15">
      <c r="A68" s="4"/>
      <c r="B68" s="4"/>
      <c r="C68" s="4"/>
      <c r="D68" s="4"/>
      <c r="E68" s="88"/>
      <c r="F68" s="88"/>
    </row>
    <row r="69" spans="1:6" s="3" customFormat="1" ht="15">
      <c r="A69" s="4"/>
      <c r="B69" s="4"/>
      <c r="C69" s="4"/>
      <c r="D69" s="4"/>
      <c r="E69" s="88"/>
      <c r="F69" s="88"/>
    </row>
    <row r="70" spans="1:6" s="3" customFormat="1" ht="15">
      <c r="A70" s="4"/>
      <c r="B70" s="4"/>
      <c r="C70" s="4"/>
      <c r="D70" s="4"/>
      <c r="E70" s="88"/>
      <c r="F70" s="88"/>
    </row>
    <row r="71" spans="1:6" s="3" customFormat="1" ht="15">
      <c r="A71" s="4"/>
      <c r="B71" s="4"/>
      <c r="C71" s="4"/>
      <c r="D71" s="4"/>
      <c r="E71" s="88"/>
      <c r="F71" s="88"/>
    </row>
    <row r="72" spans="1:6" s="3" customFormat="1" ht="15">
      <c r="A72" s="4"/>
      <c r="B72" s="4"/>
      <c r="C72" s="4"/>
      <c r="D72" s="4"/>
      <c r="E72" s="88"/>
      <c r="F72" s="88"/>
    </row>
    <row r="73" spans="1:6" s="3" customFormat="1" ht="15">
      <c r="A73" s="4"/>
      <c r="B73" s="4"/>
      <c r="C73" s="4"/>
      <c r="D73" s="4"/>
      <c r="E73" s="88"/>
      <c r="F73" s="88"/>
    </row>
    <row r="74" spans="1:6" s="3" customFormat="1" ht="15">
      <c r="A74" s="4"/>
      <c r="B74" s="4"/>
      <c r="C74" s="4"/>
      <c r="D74" s="4"/>
      <c r="E74" s="88"/>
      <c r="F74" s="88"/>
    </row>
    <row r="75" spans="1:6" s="3" customFormat="1" ht="15">
      <c r="A75" s="4"/>
      <c r="B75" s="4"/>
      <c r="C75" s="4"/>
      <c r="D75" s="4"/>
      <c r="E75" s="88"/>
      <c r="F75" s="88"/>
    </row>
    <row r="76" spans="1:6" s="3" customFormat="1" ht="15">
      <c r="A76" s="4"/>
      <c r="B76" s="4"/>
      <c r="C76" s="4"/>
      <c r="D76" s="4"/>
      <c r="E76" s="88"/>
      <c r="F76" s="88"/>
    </row>
    <row r="77" spans="1:6" s="3" customFormat="1" ht="15">
      <c r="A77" s="4"/>
      <c r="B77" s="4"/>
      <c r="C77" s="4"/>
      <c r="D77" s="4"/>
      <c r="E77" s="88"/>
      <c r="F77" s="88"/>
    </row>
    <row r="78" spans="1:6" s="3" customFormat="1" ht="15">
      <c r="A78" s="4"/>
      <c r="B78" s="4"/>
      <c r="C78" s="4"/>
      <c r="D78" s="4"/>
      <c r="E78" s="88"/>
      <c r="F78" s="88"/>
    </row>
    <row r="79" spans="1:6" s="3" customFormat="1" ht="15">
      <c r="A79" s="4"/>
      <c r="B79" s="4"/>
      <c r="C79" s="4"/>
      <c r="D79" s="4"/>
      <c r="E79" s="88"/>
      <c r="F79" s="88"/>
    </row>
    <row r="80" spans="1:6" s="3" customFormat="1" ht="15">
      <c r="A80" s="4"/>
      <c r="B80" s="4"/>
      <c r="C80" s="4"/>
      <c r="D80" s="4"/>
      <c r="E80" s="88"/>
      <c r="F80" s="88"/>
    </row>
    <row r="81" spans="1:6" s="3" customFormat="1" ht="15">
      <c r="A81" s="4"/>
      <c r="B81" s="4"/>
      <c r="C81" s="4"/>
      <c r="D81" s="4"/>
      <c r="E81" s="88"/>
      <c r="F81" s="88"/>
    </row>
    <row r="82" spans="1:6" s="3" customFormat="1" ht="15">
      <c r="A82" s="4"/>
      <c r="B82" s="4"/>
      <c r="C82" s="4"/>
      <c r="D82" s="4"/>
      <c r="E82" s="88"/>
      <c r="F82" s="88"/>
    </row>
    <row r="83" spans="1:6" s="3" customFormat="1" ht="15">
      <c r="A83" s="4"/>
      <c r="B83" s="4"/>
      <c r="C83" s="4"/>
      <c r="D83" s="4"/>
      <c r="E83" s="88"/>
      <c r="F83" s="88"/>
    </row>
    <row r="84" spans="1:6" s="3" customFormat="1" ht="15">
      <c r="A84" s="4"/>
      <c r="B84" s="4"/>
      <c r="C84" s="4"/>
      <c r="D84" s="4"/>
      <c r="E84" s="88"/>
      <c r="F84" s="88"/>
    </row>
    <row r="85" spans="1:6" s="3" customFormat="1" ht="15">
      <c r="A85" s="4"/>
      <c r="B85" s="4"/>
      <c r="C85" s="4"/>
      <c r="D85" s="4"/>
      <c r="E85" s="88"/>
      <c r="F85" s="88"/>
    </row>
    <row r="86" spans="1:6" s="3" customFormat="1" ht="15">
      <c r="A86" s="4"/>
      <c r="B86" s="4"/>
      <c r="C86" s="4"/>
      <c r="D86" s="4"/>
      <c r="E86" s="88"/>
      <c r="F86" s="88"/>
    </row>
    <row r="87" spans="1:6" s="3" customFormat="1" ht="15">
      <c r="A87" s="4"/>
      <c r="B87" s="4"/>
      <c r="C87" s="4"/>
      <c r="D87" s="4"/>
      <c r="E87" s="88"/>
      <c r="F87" s="88"/>
    </row>
    <row r="88" spans="1:6" s="3" customFormat="1" ht="15">
      <c r="A88" s="4"/>
      <c r="B88" s="4"/>
      <c r="C88" s="4"/>
      <c r="D88" s="4"/>
      <c r="E88" s="88"/>
      <c r="F88" s="88"/>
    </row>
    <row r="89" spans="1:6" s="3" customFormat="1" ht="15">
      <c r="A89" s="4"/>
      <c r="B89" s="4"/>
      <c r="C89" s="4"/>
      <c r="D89" s="4"/>
      <c r="E89" s="88"/>
      <c r="F89" s="88"/>
    </row>
    <row r="90" spans="1:6" s="3" customFormat="1" ht="15">
      <c r="A90" s="4"/>
      <c r="B90" s="4"/>
      <c r="C90" s="4"/>
      <c r="D90" s="4"/>
      <c r="E90" s="88"/>
      <c r="F90" s="88"/>
    </row>
    <row r="91" spans="1:6" s="3" customFormat="1" ht="15">
      <c r="A91" s="4"/>
      <c r="B91" s="4"/>
      <c r="C91" s="4"/>
      <c r="D91" s="4"/>
      <c r="E91" s="88"/>
      <c r="F91" s="88"/>
    </row>
    <row r="92" spans="1:6" s="3" customFormat="1" ht="15">
      <c r="A92" s="4"/>
      <c r="B92" s="4"/>
      <c r="C92" s="4"/>
      <c r="D92" s="4"/>
      <c r="E92" s="88"/>
      <c r="F92" s="88"/>
    </row>
    <row r="93" spans="1:6" s="3" customFormat="1" ht="15">
      <c r="A93" s="4"/>
      <c r="B93" s="4"/>
      <c r="C93" s="4"/>
      <c r="D93" s="4"/>
      <c r="E93" s="88"/>
      <c r="F93" s="88"/>
    </row>
  </sheetData>
  <sheetProtection/>
  <mergeCells count="25">
    <mergeCell ref="A1:G1"/>
    <mergeCell ref="A2:B2"/>
    <mergeCell ref="C2:F2"/>
    <mergeCell ref="A3:B3"/>
    <mergeCell ref="C3:F3"/>
    <mergeCell ref="A4:B4"/>
    <mergeCell ref="C4:F4"/>
    <mergeCell ref="A7:G7"/>
    <mergeCell ref="B14:F14"/>
    <mergeCell ref="A15:G15"/>
    <mergeCell ref="B26:F26"/>
    <mergeCell ref="B32:F32"/>
    <mergeCell ref="B38:F38"/>
    <mergeCell ref="A39:G39"/>
    <mergeCell ref="B44:F44"/>
    <mergeCell ref="A45:G45"/>
    <mergeCell ref="B53:F53"/>
    <mergeCell ref="A54:F54"/>
    <mergeCell ref="A8:A14"/>
    <mergeCell ref="A16:A26"/>
    <mergeCell ref="A27:A32"/>
    <mergeCell ref="A33:A38"/>
    <mergeCell ref="A40:A44"/>
    <mergeCell ref="A46:A53"/>
    <mergeCell ref="A55:G57"/>
  </mergeCells>
  <printOptions headings="1"/>
  <pageMargins left="1.1" right="0.2362204724409449" top="0.7480314960629921" bottom="0.7480314960629921" header="0.31496062992125984" footer="0.31496062992125984"/>
  <pageSetup fitToHeight="2" fitToWidth="1" horizontalDpi="600" verticalDpi="600" orientation="landscape" paperSize="9" scale="70"/>
  <rowBreaks count="1" manualBreakCount="1">
    <brk id="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93"/>
  <sheetViews>
    <sheetView showGridLines="0" zoomScale="90" zoomScaleNormal="90" zoomScaleSheetLayoutView="100" workbookViewId="0" topLeftCell="A1">
      <selection activeCell="B16" sqref="B16"/>
    </sheetView>
  </sheetViews>
  <sheetFormatPr defaultColWidth="11.00390625" defaultRowHeight="14.25"/>
  <cols>
    <col min="1" max="1" width="30.125" style="4" customWidth="1"/>
    <col min="2" max="2" width="22.50390625" style="4" customWidth="1"/>
    <col min="3" max="3" width="12.625" style="4" customWidth="1"/>
    <col min="4" max="4" width="8.625" style="4" customWidth="1"/>
    <col min="5" max="5" width="7.50390625" style="4" customWidth="1"/>
    <col min="6" max="6" width="11.75390625" style="4" customWidth="1"/>
    <col min="7" max="7" width="67.875" style="3" customWidth="1"/>
    <col min="8" max="8" width="11.00390625" style="4" hidden="1" customWidth="1"/>
    <col min="9" max="9" width="6.375" style="4" customWidth="1"/>
    <col min="10" max="16384" width="11.00390625" style="4" customWidth="1"/>
  </cols>
  <sheetData>
    <row r="1" spans="1:7" ht="66.75" customHeight="1">
      <c r="A1" s="5" t="s">
        <v>112</v>
      </c>
      <c r="B1" s="6"/>
      <c r="C1" s="6"/>
      <c r="D1" s="6"/>
      <c r="E1" s="6"/>
      <c r="F1" s="6"/>
      <c r="G1" s="58"/>
    </row>
    <row r="2" spans="1:7" s="1" customFormat="1" ht="20.25" customHeight="1">
      <c r="A2" s="7" t="s">
        <v>113</v>
      </c>
      <c r="B2" s="8"/>
      <c r="C2" s="9" t="s">
        <v>114</v>
      </c>
      <c r="D2" s="9"/>
      <c r="E2" s="9"/>
      <c r="F2" s="9"/>
      <c r="G2" s="59"/>
    </row>
    <row r="3" spans="1:7" s="1" customFormat="1" ht="18" customHeight="1">
      <c r="A3" s="7" t="s">
        <v>3</v>
      </c>
      <c r="B3" s="8"/>
      <c r="C3" s="9"/>
      <c r="D3" s="9"/>
      <c r="E3" s="9"/>
      <c r="F3" s="9"/>
      <c r="G3" s="59"/>
    </row>
    <row r="4" spans="1:7" s="1" customFormat="1" ht="20.25" customHeight="1">
      <c r="A4" s="7" t="s">
        <v>4</v>
      </c>
      <c r="B4" s="8"/>
      <c r="C4" s="9"/>
      <c r="D4" s="9"/>
      <c r="E4" s="9"/>
      <c r="F4" s="9"/>
      <c r="G4" s="59"/>
    </row>
    <row r="5" spans="1:7" ht="27">
      <c r="A5" s="10" t="s">
        <v>5</v>
      </c>
      <c r="B5" s="11" t="s">
        <v>6</v>
      </c>
      <c r="C5" s="12" t="s">
        <v>7</v>
      </c>
      <c r="D5" s="13" t="s">
        <v>8</v>
      </c>
      <c r="E5" s="60" t="s">
        <v>9</v>
      </c>
      <c r="F5" s="60" t="s">
        <v>10</v>
      </c>
      <c r="G5" s="61" t="s">
        <v>11</v>
      </c>
    </row>
    <row r="6" spans="1:7" ht="24">
      <c r="A6" s="14" t="s">
        <v>12</v>
      </c>
      <c r="B6" s="15" t="s">
        <v>13</v>
      </c>
      <c r="C6" s="16" t="s">
        <v>14</v>
      </c>
      <c r="D6" s="17" t="s">
        <v>15</v>
      </c>
      <c r="E6" s="62" t="s">
        <v>16</v>
      </c>
      <c r="F6" s="63" t="s">
        <v>17</v>
      </c>
      <c r="G6" s="64" t="s">
        <v>18</v>
      </c>
    </row>
    <row r="7" spans="1:7" ht="18.75" customHeight="1">
      <c r="A7" s="18" t="s">
        <v>115</v>
      </c>
      <c r="B7" s="19"/>
      <c r="C7" s="19"/>
      <c r="D7" s="19"/>
      <c r="E7" s="19"/>
      <c r="F7" s="19"/>
      <c r="G7" s="65"/>
    </row>
    <row r="8" spans="1:7" ht="15.75" customHeight="1">
      <c r="A8" s="20" t="s">
        <v>26</v>
      </c>
      <c r="B8" s="21" t="s">
        <v>116</v>
      </c>
      <c r="C8" s="22">
        <v>900</v>
      </c>
      <c r="D8" s="23">
        <v>1</v>
      </c>
      <c r="E8" s="66" t="s">
        <v>21</v>
      </c>
      <c r="F8" s="67">
        <f aca="true" t="shared" si="0" ref="F8:F13">SUM(C8*D8)</f>
        <v>900</v>
      </c>
      <c r="G8" s="68" t="s">
        <v>131</v>
      </c>
    </row>
    <row r="9" spans="1:7" ht="15.75" customHeight="1">
      <c r="A9" s="20"/>
      <c r="B9" s="21" t="s">
        <v>118</v>
      </c>
      <c r="C9" s="22">
        <v>6500</v>
      </c>
      <c r="D9" s="23">
        <v>1</v>
      </c>
      <c r="E9" s="66" t="s">
        <v>21</v>
      </c>
      <c r="F9" s="67">
        <f t="shared" si="0"/>
        <v>6500</v>
      </c>
      <c r="G9" s="68" t="s">
        <v>132</v>
      </c>
    </row>
    <row r="10" spans="1:7" ht="15.75" customHeight="1">
      <c r="A10" s="20"/>
      <c r="B10" s="21" t="s">
        <v>29</v>
      </c>
      <c r="C10" s="22">
        <v>4500</v>
      </c>
      <c r="D10" s="23">
        <v>1</v>
      </c>
      <c r="E10" s="66" t="s">
        <v>21</v>
      </c>
      <c r="F10" s="67">
        <f t="shared" si="0"/>
        <v>4500</v>
      </c>
      <c r="G10" s="68" t="s">
        <v>120</v>
      </c>
    </row>
    <row r="11" spans="1:7" ht="15.75" customHeight="1">
      <c r="A11" s="20"/>
      <c r="B11" s="21" t="s">
        <v>121</v>
      </c>
      <c r="C11" s="22">
        <v>380</v>
      </c>
      <c r="D11" s="23">
        <v>50</v>
      </c>
      <c r="E11" s="66" t="s">
        <v>28</v>
      </c>
      <c r="F11" s="67">
        <f t="shared" si="0"/>
        <v>19000</v>
      </c>
      <c r="G11" s="68" t="s">
        <v>133</v>
      </c>
    </row>
    <row r="12" spans="1:7" ht="15.75" customHeight="1">
      <c r="A12" s="20"/>
      <c r="B12" s="21" t="s">
        <v>123</v>
      </c>
      <c r="C12" s="22">
        <v>6500</v>
      </c>
      <c r="D12" s="23">
        <v>1</v>
      </c>
      <c r="E12" s="66" t="s">
        <v>21</v>
      </c>
      <c r="F12" s="67">
        <f t="shared" si="0"/>
        <v>6500</v>
      </c>
      <c r="G12" s="68" t="s">
        <v>124</v>
      </c>
    </row>
    <row r="13" spans="1:7" ht="15.75" customHeight="1">
      <c r="A13" s="20"/>
      <c r="B13" s="21" t="s">
        <v>31</v>
      </c>
      <c r="C13" s="22">
        <v>9000</v>
      </c>
      <c r="D13" s="23">
        <v>1</v>
      </c>
      <c r="E13" s="66" t="s">
        <v>21</v>
      </c>
      <c r="F13" s="67">
        <f t="shared" si="0"/>
        <v>9000</v>
      </c>
      <c r="G13" s="68" t="s">
        <v>125</v>
      </c>
    </row>
    <row r="14" spans="1:7" ht="17.25" customHeight="1">
      <c r="A14" s="20"/>
      <c r="B14" s="24" t="s">
        <v>24</v>
      </c>
      <c r="C14" s="24"/>
      <c r="D14" s="24"/>
      <c r="E14" s="24"/>
      <c r="F14" s="24"/>
      <c r="G14" s="69">
        <f>SUM(F8:F13)</f>
        <v>46400</v>
      </c>
    </row>
    <row r="15" spans="1:7" ht="19.5" customHeight="1">
      <c r="A15" s="25" t="s">
        <v>34</v>
      </c>
      <c r="B15" s="26"/>
      <c r="C15" s="26"/>
      <c r="D15" s="26"/>
      <c r="E15" s="26"/>
      <c r="F15" s="26"/>
      <c r="G15" s="70"/>
    </row>
    <row r="16" spans="1:7" ht="13.5" customHeight="1">
      <c r="A16" s="27" t="s">
        <v>35</v>
      </c>
      <c r="B16" s="28" t="s">
        <v>36</v>
      </c>
      <c r="C16" s="29">
        <v>1000</v>
      </c>
      <c r="D16" s="30">
        <v>1</v>
      </c>
      <c r="E16" s="71" t="s">
        <v>37</v>
      </c>
      <c r="F16" s="67">
        <f>C16*D16</f>
        <v>1000</v>
      </c>
      <c r="G16" s="72" t="s">
        <v>38</v>
      </c>
    </row>
    <row r="17" spans="1:7" ht="13.5" customHeight="1">
      <c r="A17" s="27"/>
      <c r="B17" s="28" t="s">
        <v>39</v>
      </c>
      <c r="C17" s="29">
        <v>150</v>
      </c>
      <c r="D17" s="30">
        <v>24</v>
      </c>
      <c r="E17" s="71" t="s">
        <v>37</v>
      </c>
      <c r="F17" s="67">
        <f aca="true" t="shared" si="1" ref="F17:F25">C17*D17</f>
        <v>3600</v>
      </c>
      <c r="G17" s="72" t="s">
        <v>40</v>
      </c>
    </row>
    <row r="18" spans="1:7" ht="13.5" customHeight="1">
      <c r="A18" s="27"/>
      <c r="B18" s="28" t="s">
        <v>41</v>
      </c>
      <c r="C18" s="29">
        <v>500</v>
      </c>
      <c r="D18" s="30">
        <v>8</v>
      </c>
      <c r="E18" s="71" t="s">
        <v>37</v>
      </c>
      <c r="F18" s="67">
        <f t="shared" si="1"/>
        <v>4000</v>
      </c>
      <c r="G18" s="72" t="s">
        <v>42</v>
      </c>
    </row>
    <row r="19" spans="1:7" ht="13.5" customHeight="1">
      <c r="A19" s="27"/>
      <c r="B19" s="31" t="s">
        <v>43</v>
      </c>
      <c r="C19" s="29">
        <v>500</v>
      </c>
      <c r="D19" s="30">
        <v>20</v>
      </c>
      <c r="E19" s="71" t="s">
        <v>37</v>
      </c>
      <c r="F19" s="67">
        <f t="shared" si="1"/>
        <v>10000</v>
      </c>
      <c r="G19" s="72" t="s">
        <v>44</v>
      </c>
    </row>
    <row r="20" spans="1:7" ht="13.5" customHeight="1">
      <c r="A20" s="27"/>
      <c r="B20" s="28" t="s">
        <v>45</v>
      </c>
      <c r="C20" s="29">
        <v>50</v>
      </c>
      <c r="D20" s="32">
        <v>24</v>
      </c>
      <c r="E20" s="71" t="s">
        <v>46</v>
      </c>
      <c r="F20" s="67">
        <f t="shared" si="1"/>
        <v>1200</v>
      </c>
      <c r="G20" s="72" t="s">
        <v>47</v>
      </c>
    </row>
    <row r="21" spans="1:7" ht="13.5" customHeight="1">
      <c r="A21" s="27"/>
      <c r="B21" s="28" t="s">
        <v>48</v>
      </c>
      <c r="C21" s="29">
        <v>500</v>
      </c>
      <c r="D21" s="32">
        <v>2</v>
      </c>
      <c r="E21" s="71" t="s">
        <v>37</v>
      </c>
      <c r="F21" s="67">
        <f t="shared" si="1"/>
        <v>1000</v>
      </c>
      <c r="G21" s="72" t="s">
        <v>49</v>
      </c>
    </row>
    <row r="22" spans="1:7" ht="13.5" customHeight="1">
      <c r="A22" s="27"/>
      <c r="B22" s="28" t="s">
        <v>50</v>
      </c>
      <c r="C22" s="29">
        <v>200</v>
      </c>
      <c r="D22" s="32">
        <v>1</v>
      </c>
      <c r="E22" s="71" t="s">
        <v>37</v>
      </c>
      <c r="F22" s="67">
        <f t="shared" si="1"/>
        <v>200</v>
      </c>
      <c r="G22" s="72" t="s">
        <v>51</v>
      </c>
    </row>
    <row r="23" spans="1:7" ht="13.5" customHeight="1">
      <c r="A23" s="27"/>
      <c r="B23" s="33" t="s">
        <v>52</v>
      </c>
      <c r="C23" s="29">
        <v>160</v>
      </c>
      <c r="D23" s="32">
        <v>60</v>
      </c>
      <c r="E23" s="71" t="s">
        <v>53</v>
      </c>
      <c r="F23" s="67">
        <f t="shared" si="1"/>
        <v>9600</v>
      </c>
      <c r="G23" s="73" t="s">
        <v>54</v>
      </c>
    </row>
    <row r="24" spans="1:7" ht="13.5" customHeight="1">
      <c r="A24" s="27"/>
      <c r="B24" s="33" t="s">
        <v>55</v>
      </c>
      <c r="C24" s="29">
        <v>300</v>
      </c>
      <c r="D24" s="32">
        <v>2</v>
      </c>
      <c r="E24" s="71" t="s">
        <v>56</v>
      </c>
      <c r="F24" s="67">
        <f t="shared" si="1"/>
        <v>600</v>
      </c>
      <c r="G24" s="73"/>
    </row>
    <row r="25" spans="1:7" ht="13.5" customHeight="1">
      <c r="A25" s="27"/>
      <c r="B25" s="28" t="s">
        <v>57</v>
      </c>
      <c r="C25" s="29"/>
      <c r="D25" s="32">
        <v>1</v>
      </c>
      <c r="E25" s="71" t="s">
        <v>21</v>
      </c>
      <c r="F25" s="67">
        <f t="shared" si="1"/>
        <v>0</v>
      </c>
      <c r="G25" s="72" t="s">
        <v>58</v>
      </c>
    </row>
    <row r="26" spans="1:7" ht="17.25" customHeight="1">
      <c r="A26" s="27"/>
      <c r="B26" s="24" t="s">
        <v>24</v>
      </c>
      <c r="C26" s="24"/>
      <c r="D26" s="24"/>
      <c r="E26" s="24"/>
      <c r="F26" s="24"/>
      <c r="G26" s="74">
        <f>SUM(F16:F25)</f>
        <v>31200</v>
      </c>
    </row>
    <row r="27" spans="1:7" ht="14.25" customHeight="1">
      <c r="A27" s="34" t="s">
        <v>60</v>
      </c>
      <c r="B27" s="35" t="s">
        <v>61</v>
      </c>
      <c r="C27" s="36">
        <v>10000</v>
      </c>
      <c r="D27" s="37">
        <v>1</v>
      </c>
      <c r="E27" s="66" t="s">
        <v>62</v>
      </c>
      <c r="F27" s="75">
        <f>C27*D27</f>
        <v>10000</v>
      </c>
      <c r="G27" s="76"/>
    </row>
    <row r="28" spans="1:7" ht="14.25" customHeight="1">
      <c r="A28" s="34"/>
      <c r="B28" s="35" t="s">
        <v>63</v>
      </c>
      <c r="C28" s="36">
        <v>1000</v>
      </c>
      <c r="D28" s="37">
        <v>1</v>
      </c>
      <c r="E28" s="66" t="s">
        <v>21</v>
      </c>
      <c r="F28" s="75">
        <f>C28*D28</f>
        <v>1000</v>
      </c>
      <c r="G28" s="76"/>
    </row>
    <row r="29" spans="1:7" ht="14.25" customHeight="1">
      <c r="A29" s="34"/>
      <c r="B29" s="35" t="s">
        <v>64</v>
      </c>
      <c r="C29" s="36">
        <v>200</v>
      </c>
      <c r="D29" s="37">
        <v>6</v>
      </c>
      <c r="E29" s="66" t="s">
        <v>46</v>
      </c>
      <c r="F29" s="75">
        <f>C29*D29</f>
        <v>1200</v>
      </c>
      <c r="G29" s="76"/>
    </row>
    <row r="30" spans="1:7" ht="14.25" customHeight="1">
      <c r="A30" s="34"/>
      <c r="B30" s="35" t="s">
        <v>65</v>
      </c>
      <c r="C30" s="36">
        <v>300</v>
      </c>
      <c r="D30" s="37">
        <v>6</v>
      </c>
      <c r="E30" s="66" t="s">
        <v>66</v>
      </c>
      <c r="F30" s="75">
        <f>C30*D30</f>
        <v>1800</v>
      </c>
      <c r="G30" s="76"/>
    </row>
    <row r="31" spans="1:7" ht="14.25" customHeight="1">
      <c r="A31" s="34"/>
      <c r="B31" s="35" t="s">
        <v>57</v>
      </c>
      <c r="C31" s="36">
        <v>0</v>
      </c>
      <c r="D31" s="37">
        <v>1</v>
      </c>
      <c r="E31" s="66" t="s">
        <v>21</v>
      </c>
      <c r="F31" s="75">
        <f>C31*D31</f>
        <v>0</v>
      </c>
      <c r="G31" s="77"/>
    </row>
    <row r="32" spans="1:7" ht="18" customHeight="1">
      <c r="A32" s="34"/>
      <c r="B32" s="38" t="s">
        <v>24</v>
      </c>
      <c r="C32" s="38"/>
      <c r="D32" s="38"/>
      <c r="E32" s="38"/>
      <c r="F32" s="38"/>
      <c r="G32" s="78">
        <f>SUM(F27:F31)</f>
        <v>14000</v>
      </c>
    </row>
    <row r="33" spans="1:7" ht="14.25" customHeight="1">
      <c r="A33" s="34" t="s">
        <v>67</v>
      </c>
      <c r="B33" s="35" t="s">
        <v>68</v>
      </c>
      <c r="C33" s="36">
        <v>3000</v>
      </c>
      <c r="D33" s="37">
        <v>1</v>
      </c>
      <c r="E33" s="66" t="s">
        <v>21</v>
      </c>
      <c r="F33" s="75">
        <f>C33*D33</f>
        <v>3000</v>
      </c>
      <c r="G33" s="76" t="s">
        <v>69</v>
      </c>
    </row>
    <row r="34" spans="1:7" ht="14.25" customHeight="1">
      <c r="A34" s="34"/>
      <c r="B34" s="35" t="s">
        <v>70</v>
      </c>
      <c r="C34" s="36">
        <v>26000</v>
      </c>
      <c r="D34" s="37">
        <v>1</v>
      </c>
      <c r="E34" s="66" t="s">
        <v>21</v>
      </c>
      <c r="F34" s="75">
        <f>C34*D34</f>
        <v>26000</v>
      </c>
      <c r="G34" s="76"/>
    </row>
    <row r="35" spans="1:7" ht="14.25" customHeight="1">
      <c r="A35" s="34"/>
      <c r="B35" s="35" t="s">
        <v>126</v>
      </c>
      <c r="C35" s="36">
        <v>5000</v>
      </c>
      <c r="D35" s="37">
        <v>1</v>
      </c>
      <c r="E35" s="66" t="s">
        <v>37</v>
      </c>
      <c r="F35" s="75">
        <f>C35*D35</f>
        <v>5000</v>
      </c>
      <c r="G35" s="76" t="s">
        <v>72</v>
      </c>
    </row>
    <row r="36" spans="1:7" ht="14.25" customHeight="1">
      <c r="A36" s="34"/>
      <c r="B36" s="35" t="s">
        <v>127</v>
      </c>
      <c r="C36" s="36">
        <v>2000</v>
      </c>
      <c r="D36" s="37">
        <v>2</v>
      </c>
      <c r="E36" s="66" t="s">
        <v>37</v>
      </c>
      <c r="F36" s="75">
        <f>C36*D36</f>
        <v>4000</v>
      </c>
      <c r="G36" s="76" t="s">
        <v>128</v>
      </c>
    </row>
    <row r="37" spans="1:7" ht="14.25" customHeight="1">
      <c r="A37" s="34"/>
      <c r="B37" s="35" t="s">
        <v>76</v>
      </c>
      <c r="C37" s="36">
        <v>0</v>
      </c>
      <c r="D37" s="37">
        <v>1</v>
      </c>
      <c r="E37" s="66" t="s">
        <v>21</v>
      </c>
      <c r="F37" s="75">
        <f>C37*D37</f>
        <v>0</v>
      </c>
      <c r="G37" s="76" t="s">
        <v>77</v>
      </c>
    </row>
    <row r="38" spans="1:7" ht="17.25" customHeight="1">
      <c r="A38" s="34"/>
      <c r="B38" s="38" t="s">
        <v>24</v>
      </c>
      <c r="C38" s="38"/>
      <c r="D38" s="38"/>
      <c r="E38" s="38"/>
      <c r="F38" s="38"/>
      <c r="G38" s="78">
        <f>SUM(F33:F37)</f>
        <v>38000</v>
      </c>
    </row>
    <row r="39" spans="1:7" ht="19.5" customHeight="1">
      <c r="A39" s="25" t="s">
        <v>82</v>
      </c>
      <c r="B39" s="26"/>
      <c r="C39" s="26"/>
      <c r="D39" s="26"/>
      <c r="E39" s="26"/>
      <c r="F39" s="26"/>
      <c r="G39" s="70"/>
    </row>
    <row r="40" spans="1:7" ht="14.25" customHeight="1">
      <c r="A40" s="39" t="s">
        <v>83</v>
      </c>
      <c r="B40" s="40" t="s">
        <v>84</v>
      </c>
      <c r="C40" s="41">
        <v>0</v>
      </c>
      <c r="D40" s="42">
        <v>15</v>
      </c>
      <c r="E40" s="42" t="s">
        <v>80</v>
      </c>
      <c r="F40" s="67">
        <v>0</v>
      </c>
      <c r="G40" s="79" t="s">
        <v>85</v>
      </c>
    </row>
    <row r="41" spans="1:7" ht="14.25" customHeight="1">
      <c r="A41" s="39"/>
      <c r="B41" s="40" t="s">
        <v>86</v>
      </c>
      <c r="C41" s="41">
        <v>8000</v>
      </c>
      <c r="D41" s="42">
        <v>1</v>
      </c>
      <c r="E41" s="42" t="s">
        <v>21</v>
      </c>
      <c r="F41" s="67">
        <f>C41*D41</f>
        <v>8000</v>
      </c>
      <c r="G41" s="79" t="s">
        <v>87</v>
      </c>
    </row>
    <row r="42" spans="1:7" ht="14.25" customHeight="1">
      <c r="A42" s="39"/>
      <c r="B42" s="40" t="s">
        <v>88</v>
      </c>
      <c r="C42" s="41">
        <v>0</v>
      </c>
      <c r="D42" s="42">
        <v>1</v>
      </c>
      <c r="E42" s="42" t="s">
        <v>21</v>
      </c>
      <c r="F42" s="67">
        <f>C42*D42</f>
        <v>0</v>
      </c>
      <c r="G42" s="79" t="s">
        <v>89</v>
      </c>
    </row>
    <row r="43" spans="1:7" ht="14.25" customHeight="1">
      <c r="A43" s="39"/>
      <c r="B43" s="40" t="s">
        <v>99</v>
      </c>
      <c r="C43" s="41"/>
      <c r="D43" s="42">
        <v>1</v>
      </c>
      <c r="E43" s="42" t="s">
        <v>21</v>
      </c>
      <c r="F43" s="67">
        <f>C43*D43</f>
        <v>0</v>
      </c>
      <c r="G43" s="79" t="s">
        <v>129</v>
      </c>
    </row>
    <row r="44" spans="1:7" ht="17.25" customHeight="1">
      <c r="A44" s="43"/>
      <c r="B44" s="44" t="s">
        <v>24</v>
      </c>
      <c r="C44" s="45"/>
      <c r="D44" s="45"/>
      <c r="E44" s="45"/>
      <c r="F44" s="80"/>
      <c r="G44" s="74">
        <f>SUM(F40:F43)</f>
        <v>8000</v>
      </c>
    </row>
    <row r="45" spans="1:7" ht="19.5" customHeight="1">
      <c r="A45" s="25" t="s">
        <v>100</v>
      </c>
      <c r="B45" s="26"/>
      <c r="C45" s="26"/>
      <c r="D45" s="26"/>
      <c r="E45" s="26"/>
      <c r="F45" s="26"/>
      <c r="G45" s="70"/>
    </row>
    <row r="46" spans="1:7" s="2" customFormat="1" ht="15.75" customHeight="1">
      <c r="A46" s="46" t="s">
        <v>101</v>
      </c>
      <c r="B46" s="47" t="s">
        <v>102</v>
      </c>
      <c r="C46" s="48">
        <v>8.5</v>
      </c>
      <c r="D46" s="49">
        <v>400</v>
      </c>
      <c r="E46" s="49" t="s">
        <v>103</v>
      </c>
      <c r="F46" s="81">
        <f>C46*D46</f>
        <v>3400</v>
      </c>
      <c r="G46" s="82"/>
    </row>
    <row r="47" spans="1:7" s="2" customFormat="1" ht="15.75" customHeight="1">
      <c r="A47" s="39"/>
      <c r="B47" s="47" t="s">
        <v>104</v>
      </c>
      <c r="C47" s="48">
        <v>3200</v>
      </c>
      <c r="D47" s="49">
        <v>1</v>
      </c>
      <c r="E47" s="49" t="s">
        <v>21</v>
      </c>
      <c r="F47" s="81">
        <f aca="true" t="shared" si="2" ref="F47:F52">C47*D47</f>
        <v>3200</v>
      </c>
      <c r="G47" s="82"/>
    </row>
    <row r="48" spans="1:7" s="2" customFormat="1" ht="15.75" customHeight="1">
      <c r="A48" s="39"/>
      <c r="B48" s="47" t="s">
        <v>105</v>
      </c>
      <c r="C48" s="48">
        <v>0</v>
      </c>
      <c r="D48" s="49">
        <v>1</v>
      </c>
      <c r="E48" s="49" t="s">
        <v>21</v>
      </c>
      <c r="F48" s="81">
        <f t="shared" si="2"/>
        <v>0</v>
      </c>
      <c r="G48" s="82" t="s">
        <v>85</v>
      </c>
    </row>
    <row r="49" spans="1:7" s="2" customFormat="1" ht="15.75" customHeight="1">
      <c r="A49" s="39"/>
      <c r="B49" s="47" t="s">
        <v>106</v>
      </c>
      <c r="C49" s="48">
        <v>0</v>
      </c>
      <c r="D49" s="49">
        <v>2</v>
      </c>
      <c r="E49" s="49" t="s">
        <v>80</v>
      </c>
      <c r="F49" s="81">
        <f t="shared" si="2"/>
        <v>0</v>
      </c>
      <c r="G49" s="82" t="s">
        <v>85</v>
      </c>
    </row>
    <row r="50" spans="1:7" s="2" customFormat="1" ht="15.75" customHeight="1">
      <c r="A50" s="39"/>
      <c r="B50" s="47" t="s">
        <v>107</v>
      </c>
      <c r="C50" s="48">
        <v>10</v>
      </c>
      <c r="D50" s="49">
        <v>30</v>
      </c>
      <c r="E50" s="49" t="s">
        <v>80</v>
      </c>
      <c r="F50" s="81">
        <f t="shared" si="2"/>
        <v>300</v>
      </c>
      <c r="G50" s="82"/>
    </row>
    <row r="51" spans="1:7" ht="15.75" customHeight="1">
      <c r="A51" s="39"/>
      <c r="B51" s="40" t="s">
        <v>108</v>
      </c>
      <c r="C51" s="41">
        <v>6000</v>
      </c>
      <c r="D51" s="42">
        <v>1</v>
      </c>
      <c r="E51" s="42" t="s">
        <v>21</v>
      </c>
      <c r="F51" s="81">
        <f t="shared" si="2"/>
        <v>6000</v>
      </c>
      <c r="G51" s="79"/>
    </row>
    <row r="52" spans="1:7" ht="15.75" customHeight="1">
      <c r="A52" s="39"/>
      <c r="B52" s="40" t="s">
        <v>109</v>
      </c>
      <c r="C52" s="41">
        <v>8500</v>
      </c>
      <c r="D52" s="42">
        <v>1</v>
      </c>
      <c r="E52" s="42" t="s">
        <v>21</v>
      </c>
      <c r="F52" s="81">
        <f t="shared" si="2"/>
        <v>8500</v>
      </c>
      <c r="G52" s="79"/>
    </row>
    <row r="53" spans="1:7" ht="20.25" customHeight="1">
      <c r="A53" s="43"/>
      <c r="B53" s="44" t="s">
        <v>24</v>
      </c>
      <c r="C53" s="45"/>
      <c r="D53" s="45"/>
      <c r="E53" s="45"/>
      <c r="F53" s="80"/>
      <c r="G53" s="74">
        <f>SUM(F46:F52)</f>
        <v>21400</v>
      </c>
    </row>
    <row r="54" spans="1:7" ht="53.25" customHeight="1">
      <c r="A54" s="50" t="s">
        <v>110</v>
      </c>
      <c r="B54" s="51"/>
      <c r="C54" s="51"/>
      <c r="D54" s="51"/>
      <c r="E54" s="51"/>
      <c r="F54" s="83"/>
      <c r="G54" s="84">
        <f>SUM(G53,G44,G38,A54,G32,G26,G14)</f>
        <v>159000</v>
      </c>
    </row>
    <row r="55" spans="1:7" ht="16.5" customHeight="1">
      <c r="A55" s="52" t="s">
        <v>130</v>
      </c>
      <c r="B55" s="53"/>
      <c r="C55" s="53"/>
      <c r="D55" s="53"/>
      <c r="E55" s="53"/>
      <c r="F55" s="53"/>
      <c r="G55" s="85"/>
    </row>
    <row r="56" spans="1:7" ht="16.5" customHeight="1">
      <c r="A56" s="54"/>
      <c r="B56" s="55"/>
      <c r="C56" s="55"/>
      <c r="D56" s="55"/>
      <c r="E56" s="55"/>
      <c r="F56" s="55"/>
      <c r="G56" s="86"/>
    </row>
    <row r="57" spans="1:7" ht="103.5" customHeight="1">
      <c r="A57" s="56"/>
      <c r="B57" s="57"/>
      <c r="C57" s="57"/>
      <c r="D57" s="57"/>
      <c r="E57" s="57"/>
      <c r="F57" s="57"/>
      <c r="G57" s="87"/>
    </row>
    <row r="58" spans="5:6" ht="17.25" customHeight="1">
      <c r="E58" s="88"/>
      <c r="F58" s="88"/>
    </row>
    <row r="59" spans="5:6" ht="17.25" customHeight="1">
      <c r="E59" s="88"/>
      <c r="F59" s="88"/>
    </row>
    <row r="60" spans="5:6" ht="17.25" customHeight="1">
      <c r="E60" s="88"/>
      <c r="F60" s="88"/>
    </row>
    <row r="61" spans="5:6" ht="17.25" customHeight="1">
      <c r="E61" s="88"/>
      <c r="F61" s="88"/>
    </row>
    <row r="62" spans="5:6" ht="17.25" customHeight="1">
      <c r="E62" s="88"/>
      <c r="F62" s="88"/>
    </row>
    <row r="63" spans="1:6" s="3" customFormat="1" ht="15">
      <c r="A63" s="4"/>
      <c r="B63" s="4"/>
      <c r="C63" s="4"/>
      <c r="D63" s="4"/>
      <c r="E63" s="88"/>
      <c r="F63" s="88"/>
    </row>
    <row r="64" spans="1:6" s="3" customFormat="1" ht="15">
      <c r="A64" s="4"/>
      <c r="B64" s="4"/>
      <c r="C64" s="4"/>
      <c r="D64" s="4"/>
      <c r="E64" s="88"/>
      <c r="F64" s="88"/>
    </row>
    <row r="65" spans="1:6" s="3" customFormat="1" ht="15">
      <c r="A65" s="4"/>
      <c r="B65" s="4"/>
      <c r="C65" s="4"/>
      <c r="D65" s="4"/>
      <c r="E65" s="88"/>
      <c r="F65" s="88"/>
    </row>
    <row r="66" spans="1:6" s="3" customFormat="1" ht="15">
      <c r="A66" s="4"/>
      <c r="B66" s="4"/>
      <c r="C66" s="4"/>
      <c r="D66" s="4"/>
      <c r="E66" s="88"/>
      <c r="F66" s="88"/>
    </row>
    <row r="67" spans="1:6" s="3" customFormat="1" ht="15">
      <c r="A67" s="4"/>
      <c r="B67" s="4"/>
      <c r="C67" s="4"/>
      <c r="D67" s="4"/>
      <c r="E67" s="88"/>
      <c r="F67" s="88"/>
    </row>
    <row r="68" spans="1:6" s="3" customFormat="1" ht="15">
      <c r="A68" s="4"/>
      <c r="B68" s="4"/>
      <c r="C68" s="4"/>
      <c r="D68" s="4"/>
      <c r="E68" s="88"/>
      <c r="F68" s="88"/>
    </row>
    <row r="69" spans="1:6" s="3" customFormat="1" ht="15">
      <c r="A69" s="4"/>
      <c r="B69" s="4"/>
      <c r="C69" s="4"/>
      <c r="D69" s="4"/>
      <c r="E69" s="88"/>
      <c r="F69" s="88"/>
    </row>
    <row r="70" spans="1:6" s="3" customFormat="1" ht="15">
      <c r="A70" s="4"/>
      <c r="B70" s="4"/>
      <c r="C70" s="4"/>
      <c r="D70" s="4"/>
      <c r="E70" s="88"/>
      <c r="F70" s="88"/>
    </row>
    <row r="71" spans="1:6" s="3" customFormat="1" ht="15">
      <c r="A71" s="4"/>
      <c r="B71" s="4"/>
      <c r="C71" s="4"/>
      <c r="D71" s="4"/>
      <c r="E71" s="88"/>
      <c r="F71" s="88"/>
    </row>
    <row r="72" spans="1:6" s="3" customFormat="1" ht="15">
      <c r="A72" s="4"/>
      <c r="B72" s="4"/>
      <c r="C72" s="4"/>
      <c r="D72" s="4"/>
      <c r="E72" s="88"/>
      <c r="F72" s="88"/>
    </row>
    <row r="73" spans="1:6" s="3" customFormat="1" ht="15">
      <c r="A73" s="4"/>
      <c r="B73" s="4"/>
      <c r="C73" s="4"/>
      <c r="D73" s="4"/>
      <c r="E73" s="88"/>
      <c r="F73" s="88"/>
    </row>
    <row r="74" spans="1:6" s="3" customFormat="1" ht="15">
      <c r="A74" s="4"/>
      <c r="B74" s="4"/>
      <c r="C74" s="4"/>
      <c r="D74" s="4"/>
      <c r="E74" s="88"/>
      <c r="F74" s="88"/>
    </row>
    <row r="75" spans="1:6" s="3" customFormat="1" ht="15">
      <c r="A75" s="4"/>
      <c r="B75" s="4"/>
      <c r="C75" s="4"/>
      <c r="D75" s="4"/>
      <c r="E75" s="88"/>
      <c r="F75" s="88"/>
    </row>
    <row r="76" spans="1:6" s="3" customFormat="1" ht="15">
      <c r="A76" s="4"/>
      <c r="B76" s="4"/>
      <c r="C76" s="4"/>
      <c r="D76" s="4"/>
      <c r="E76" s="88"/>
      <c r="F76" s="88"/>
    </row>
    <row r="77" spans="1:6" s="3" customFormat="1" ht="15">
      <c r="A77" s="4"/>
      <c r="B77" s="4"/>
      <c r="C77" s="4"/>
      <c r="D77" s="4"/>
      <c r="E77" s="88"/>
      <c r="F77" s="88"/>
    </row>
    <row r="78" spans="1:6" s="3" customFormat="1" ht="15">
      <c r="A78" s="4"/>
      <c r="B78" s="4"/>
      <c r="C78" s="4"/>
      <c r="D78" s="4"/>
      <c r="E78" s="88"/>
      <c r="F78" s="88"/>
    </row>
    <row r="79" spans="1:6" s="3" customFormat="1" ht="15">
      <c r="A79" s="4"/>
      <c r="B79" s="4"/>
      <c r="C79" s="4"/>
      <c r="D79" s="4"/>
      <c r="E79" s="88"/>
      <c r="F79" s="88"/>
    </row>
    <row r="80" spans="1:6" s="3" customFormat="1" ht="15">
      <c r="A80" s="4"/>
      <c r="B80" s="4"/>
      <c r="C80" s="4"/>
      <c r="D80" s="4"/>
      <c r="E80" s="88"/>
      <c r="F80" s="88"/>
    </row>
    <row r="81" spans="1:6" s="3" customFormat="1" ht="15">
      <c r="A81" s="4"/>
      <c r="B81" s="4"/>
      <c r="C81" s="4"/>
      <c r="D81" s="4"/>
      <c r="E81" s="88"/>
      <c r="F81" s="88"/>
    </row>
    <row r="82" spans="1:6" s="3" customFormat="1" ht="15">
      <c r="A82" s="4"/>
      <c r="B82" s="4"/>
      <c r="C82" s="4"/>
      <c r="D82" s="4"/>
      <c r="E82" s="88"/>
      <c r="F82" s="88"/>
    </row>
    <row r="83" spans="1:6" s="3" customFormat="1" ht="15">
      <c r="A83" s="4"/>
      <c r="B83" s="4"/>
      <c r="C83" s="4"/>
      <c r="D83" s="4"/>
      <c r="E83" s="88"/>
      <c r="F83" s="88"/>
    </row>
    <row r="84" spans="1:6" s="3" customFormat="1" ht="15">
      <c r="A84" s="4"/>
      <c r="B84" s="4"/>
      <c r="C84" s="4"/>
      <c r="D84" s="4"/>
      <c r="E84" s="88"/>
      <c r="F84" s="88"/>
    </row>
    <row r="85" spans="1:6" s="3" customFormat="1" ht="15">
      <c r="A85" s="4"/>
      <c r="B85" s="4"/>
      <c r="C85" s="4"/>
      <c r="D85" s="4"/>
      <c r="E85" s="88"/>
      <c r="F85" s="88"/>
    </row>
    <row r="86" spans="1:6" s="3" customFormat="1" ht="15">
      <c r="A86" s="4"/>
      <c r="B86" s="4"/>
      <c r="C86" s="4"/>
      <c r="D86" s="4"/>
      <c r="E86" s="88"/>
      <c r="F86" s="88"/>
    </row>
    <row r="87" spans="1:6" s="3" customFormat="1" ht="15">
      <c r="A87" s="4"/>
      <c r="B87" s="4"/>
      <c r="C87" s="4"/>
      <c r="D87" s="4"/>
      <c r="E87" s="88"/>
      <c r="F87" s="88"/>
    </row>
    <row r="88" spans="1:6" s="3" customFormat="1" ht="15">
      <c r="A88" s="4"/>
      <c r="B88" s="4"/>
      <c r="C88" s="4"/>
      <c r="D88" s="4"/>
      <c r="E88" s="88"/>
      <c r="F88" s="88"/>
    </row>
    <row r="89" spans="1:6" s="3" customFormat="1" ht="15">
      <c r="A89" s="4"/>
      <c r="B89" s="4"/>
      <c r="C89" s="4"/>
      <c r="D89" s="4"/>
      <c r="E89" s="88"/>
      <c r="F89" s="88"/>
    </row>
    <row r="90" spans="1:6" s="3" customFormat="1" ht="15">
      <c r="A90" s="4"/>
      <c r="B90" s="4"/>
      <c r="C90" s="4"/>
      <c r="D90" s="4"/>
      <c r="E90" s="88"/>
      <c r="F90" s="88"/>
    </row>
    <row r="91" spans="1:6" s="3" customFormat="1" ht="15">
      <c r="A91" s="4"/>
      <c r="B91" s="4"/>
      <c r="C91" s="4"/>
      <c r="D91" s="4"/>
      <c r="E91" s="88"/>
      <c r="F91" s="88"/>
    </row>
    <row r="92" spans="1:6" s="3" customFormat="1" ht="15">
      <c r="A92" s="4"/>
      <c r="B92" s="4"/>
      <c r="C92" s="4"/>
      <c r="D92" s="4"/>
      <c r="E92" s="88"/>
      <c r="F92" s="88"/>
    </row>
    <row r="93" spans="1:6" s="3" customFormat="1" ht="15">
      <c r="A93" s="4"/>
      <c r="B93" s="4"/>
      <c r="C93" s="4"/>
      <c r="D93" s="4"/>
      <c r="E93" s="88"/>
      <c r="F93" s="88"/>
    </row>
  </sheetData>
  <sheetProtection/>
  <mergeCells count="25">
    <mergeCell ref="A1:G1"/>
    <mergeCell ref="A2:B2"/>
    <mergeCell ref="C2:F2"/>
    <mergeCell ref="A3:B3"/>
    <mergeCell ref="C3:F3"/>
    <mergeCell ref="A4:B4"/>
    <mergeCell ref="C4:F4"/>
    <mergeCell ref="A7:G7"/>
    <mergeCell ref="B14:F14"/>
    <mergeCell ref="A15:G15"/>
    <mergeCell ref="B26:F26"/>
    <mergeCell ref="B32:F32"/>
    <mergeCell ref="B38:F38"/>
    <mergeCell ref="A39:G39"/>
    <mergeCell ref="B44:F44"/>
    <mergeCell ref="A45:G45"/>
    <mergeCell ref="B53:F53"/>
    <mergeCell ref="A54:F54"/>
    <mergeCell ref="A8:A14"/>
    <mergeCell ref="A16:A26"/>
    <mergeCell ref="A27:A32"/>
    <mergeCell ref="A33:A38"/>
    <mergeCell ref="A40:A44"/>
    <mergeCell ref="A46:A53"/>
    <mergeCell ref="A55:G57"/>
  </mergeCells>
  <printOptions headings="1"/>
  <pageMargins left="1.1" right="0.2362204724409449" top="0.7480314960629921" bottom="0.7480314960629921" header="0.31496062992125984" footer="0.31496062992125984"/>
  <pageSetup fitToHeight="2" fitToWidth="1" horizontalDpi="600" verticalDpi="600" orientation="landscape" paperSize="9" scale="70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vynee</cp:lastModifiedBy>
  <cp:lastPrinted>2019-12-25T19:06:54Z</cp:lastPrinted>
  <dcterms:created xsi:type="dcterms:W3CDTF">2014-11-07T05:38:36Z</dcterms:created>
  <dcterms:modified xsi:type="dcterms:W3CDTF">2022-10-29T16:01:54Z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2052-4.6.1.7467</vt:lpwstr>
  </property>
  <property fmtid="{D5CDD505-2E9C-101B-9397-08002B2CF9AE}" pid="3" name="I">
    <vt:lpwstr>AA30B06FAE6536D697DC5C63587EE808</vt:lpwstr>
  </property>
  <property fmtid="{D5CDD505-2E9C-101B-9397-08002B2CF9AE}" pid="4" name="퀀_generated_2.-2147483648">
    <vt:i4>2052</vt:i4>
  </property>
</Properties>
</file>